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титул лист" sheetId="6" r:id="rId1"/>
    <sheet name="таблица 1" sheetId="1" r:id="rId2"/>
    <sheet name="таблица 2" sheetId="2" r:id="rId3"/>
    <sheet name="таблица 3" sheetId="5" r:id="rId4"/>
    <sheet name="таблица 4" sheetId="4" r:id="rId5"/>
    <sheet name="сведения" sheetId="3" r:id="rId6"/>
    <sheet name="Таблица 2.1" sheetId="7" r:id="rId7"/>
    <sheet name="обоснования" sheetId="8" r:id="rId8"/>
    <sheet name="Лист1" sheetId="9" r:id="rId9"/>
  </sheets>
  <calcPr calcId="124519"/>
</workbook>
</file>

<file path=xl/calcChain.xml><?xml version="1.0" encoding="utf-8"?>
<calcChain xmlns="http://schemas.openxmlformats.org/spreadsheetml/2006/main">
  <c r="I33" i="8"/>
  <c r="H41" i="2"/>
  <c r="H25"/>
  <c r="D10"/>
  <c r="D13"/>
  <c r="D11"/>
  <c r="D15"/>
  <c r="D17"/>
  <c r="D18"/>
  <c r="D19"/>
  <c r="D21"/>
  <c r="D22"/>
  <c r="D24"/>
  <c r="D26"/>
  <c r="D27"/>
  <c r="D28"/>
  <c r="D30"/>
  <c r="D31"/>
  <c r="D32"/>
  <c r="D33"/>
  <c r="D34"/>
  <c r="D35"/>
  <c r="D36"/>
  <c r="D37"/>
  <c r="D38"/>
  <c r="D39"/>
  <c r="D40"/>
  <c r="D42"/>
  <c r="D43"/>
  <c r="D44"/>
  <c r="D45"/>
  <c r="D46"/>
  <c r="E237" i="8"/>
  <c r="E136"/>
  <c r="F178"/>
  <c r="I32" i="9"/>
  <c r="E224" i="8"/>
  <c r="E41" i="2"/>
  <c r="D41" s="1"/>
  <c r="E29"/>
  <c r="E208" i="8"/>
  <c r="F154"/>
  <c r="E108"/>
  <c r="F79"/>
  <c r="H29" i="2"/>
  <c r="H23" s="1"/>
  <c r="E25"/>
  <c r="D25" s="1"/>
  <c r="E23" l="1"/>
  <c r="D23" s="1"/>
  <c r="D29"/>
</calcChain>
</file>

<file path=xl/sharedStrings.xml><?xml version="1.0" encoding="utf-8"?>
<sst xmlns="http://schemas.openxmlformats.org/spreadsheetml/2006/main" count="520" uniqueCount="313">
  <si>
    <t>№ п/п</t>
  </si>
  <si>
    <t>Наименование показателя</t>
  </si>
  <si>
    <t>Сумма, тыс. руб.</t>
  </si>
  <si>
    <t>(последнюю отчетную дату)</t>
  </si>
  <si>
    <t>Таблица 1</t>
  </si>
  <si>
    <t>Нефинансовые активы, всего:</t>
  </si>
  <si>
    <t>из них</t>
  </si>
  <si>
    <t>недвижимое имущество, всего:</t>
  </si>
  <si>
    <t>в том числе:</t>
  </si>
  <si>
    <t>остаточная стоимость</t>
  </si>
  <si>
    <t>особо ценное движимое имущество, всего:</t>
  </si>
  <si>
    <t>Финансовые активы, всего:</t>
  </si>
  <si>
    <t>из них:</t>
  </si>
  <si>
    <t>денежные средства учреждения, всего:</t>
  </si>
  <si>
    <t>денежные средства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</si>
  <si>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</si>
  <si>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</si>
  <si>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</si>
  <si>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</si>
  <si>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</t>
  </si>
  <si>
    <t>долговые обязательства</t>
  </si>
  <si>
    <t>кредиторская задолженность:</t>
  </si>
  <si>
    <t>в том числе</t>
  </si>
  <si>
    <t>просроченная кредиторская задолженность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</si>
  <si>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</si>
  <si>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</si>
  <si>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</si>
  <si>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</si>
  <si>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субсидия на финансовое обеспечение выполнения государственного задания</t>
  </si>
  <si>
    <t>поступления от оказания услуг (выполнения работ) на платной основе и от приносящей доход деятельности</t>
  </si>
  <si>
    <t>из них гранты</t>
  </si>
  <si>
    <t>Таблица 2</t>
  </si>
  <si>
    <t>Показатели по поступлениям и выплатам учреждения</t>
  </si>
  <si>
    <t>Поступления от доходов, всего:</t>
  </si>
  <si>
    <t>Х</t>
  </si>
  <si>
    <t>в  том числе:</t>
  </si>
  <si>
    <t>доходы от собственности</t>
  </si>
  <si>
    <t>дополнительные платные услуги</t>
  </si>
  <si>
    <t>доходы от иной приносящей доход деятельности</t>
  </si>
  <si>
    <t>прочие доходы</t>
  </si>
  <si>
    <t>Выплаты по расходам, всего</t>
  </si>
  <si>
    <t>в том числе на:</t>
  </si>
  <si>
    <t>выплаты по персоналу всего:</t>
  </si>
  <si>
    <t>Выбытие финансовых активов, всего: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</si>
  <si>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</si>
  <si>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</si>
  <si>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</si>
  <si>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</si>
  <si>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Код строки</t>
  </si>
  <si>
    <t>Сумма (руб., с точностью до двух знаков после запятой - 0,00)</t>
  </si>
  <si>
    <t>Таблица 3</t>
  </si>
  <si>
    <t>Сведения о средствах, поступающих во временное распоряжение учреждения</t>
  </si>
  <si>
    <t>(очередной финансовый год)</t>
  </si>
  <si>
    <t>Поступление</t>
  </si>
  <si>
    <t>Выбытие</t>
  </si>
  <si>
    <t>010</t>
  </si>
  <si>
    <t>020</t>
  </si>
  <si>
    <t>030</t>
  </si>
  <si>
    <t>040</t>
  </si>
  <si>
    <t>Сумма (тыс.руб.)</t>
  </si>
  <si>
    <t>Таблица 4</t>
  </si>
  <si>
    <t>Справочная информация</t>
  </si>
  <si>
    <t>Объем публичных обязательств, всего:</t>
  </si>
  <si>
    <t>Объем бюджетных инвестиций (в части переданных полномочий государственного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</si>
  <si>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</si>
  <si>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УТВЕРЖДАЮ</t>
  </si>
  <si>
    <t>(подпись)</t>
  </si>
  <si>
    <t>(расшифровка подписи)</t>
  </si>
  <si>
    <t>КОДЫ</t>
  </si>
  <si>
    <t>Форма по ОКУД</t>
  </si>
  <si>
    <t>Дата</t>
  </si>
  <si>
    <t>по ОКПО</t>
  </si>
  <si>
    <t>по Реестру</t>
  </si>
  <si>
    <t>Даты изменений</t>
  </si>
  <si>
    <t>по ОКТМО</t>
  </si>
  <si>
    <t>Глава по БК</t>
  </si>
  <si>
    <t>по ОКЕИ</t>
  </si>
  <si>
    <t>по ОКВ</t>
  </si>
  <si>
    <t>Государственное учреждение</t>
  </si>
  <si>
    <t>ИНН</t>
  </si>
  <si>
    <t>КПП</t>
  </si>
  <si>
    <t>Наименование бюджета</t>
  </si>
  <si>
    <t>Орган, осуществляющий функции и полномочия учредителя</t>
  </si>
  <si>
    <t>Единица измерения: руб.</t>
  </si>
  <si>
    <t>(наименование иностранной валюты)</t>
  </si>
  <si>
    <t>1. Цели деятельности государственного учреждения (в соответствии с уставом)</t>
  </si>
  <si>
    <t>2.Основные виды деятельности государственного учреждения</t>
  </si>
  <si>
    <t>3. Платные услуги, оказываемые государственным учреждением</t>
  </si>
  <si>
    <t>4. Сведения о государственном имуществе, находящемся на праве оперативного управления</t>
  </si>
  <si>
    <t>Балансовая стоимость имущества</t>
  </si>
  <si>
    <t>ИТОГО</t>
  </si>
  <si>
    <t>закрепленного собственником/приобретенного за счет выделенных собственником средств</t>
  </si>
  <si>
    <t>приобретенного за счет средств, полученных от приносящей доходы деятельности</t>
  </si>
  <si>
    <t>Недвижимое имущество</t>
  </si>
  <si>
    <t>Движимое имущество</t>
  </si>
  <si>
    <t>Всего</t>
  </si>
  <si>
    <t>Приложение</t>
  </si>
  <si>
    <t>к Требованиям к плану</t>
  </si>
  <si>
    <t>финансово-хозяйственной</t>
  </si>
  <si>
    <t>деятельности государственного</t>
  </si>
  <si>
    <t>учреждения, утвержденного</t>
  </si>
  <si>
    <t>Приказом департамента</t>
  </si>
  <si>
    <t>труда и социальной</t>
  </si>
  <si>
    <t>защиты населения</t>
  </si>
  <si>
    <t>Новгородской области</t>
  </si>
  <si>
    <t>от</t>
  </si>
  <si>
    <t>№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</si>
  <si>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</si>
  <si>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(расшифровска подписи)</t>
  </si>
  <si>
    <t>СВЕДЕНИЯ</t>
  </si>
  <si>
    <t>ИНН/КПП</t>
  </si>
  <si>
    <t>Дата представления предыдущих Сведений</t>
  </si>
  <si>
    <t>Наименование органа, осуществляющего функции и полномочия учредителя</t>
  </si>
  <si>
    <t>Наименование органа, осуществляющего ведение лицевого счета</t>
  </si>
  <si>
    <t>Единица измерения: руб. (с точностью до второго десятичного знака)</t>
  </si>
  <si>
    <t>субсидии на иные цели, в том числе на осуществление капитальных вложений</t>
  </si>
  <si>
    <t>доходы от штрафов, пеней</t>
  </si>
  <si>
    <t>субсидия на выполнение государственного задания</t>
  </si>
  <si>
    <t>субсидия на иные цели</t>
  </si>
  <si>
    <t>иные доходы</t>
  </si>
  <si>
    <t xml:space="preserve">оплата  труда </t>
  </si>
  <si>
    <t>начисления на оплату труда</t>
  </si>
  <si>
    <t>приобретение работ, услуг</t>
  </si>
  <si>
    <t>услуги связи</t>
  </si>
  <si>
    <t>транспортные услуги</t>
  </si>
  <si>
    <t>коммунальные услуги</t>
  </si>
  <si>
    <t>аренда</t>
  </si>
  <si>
    <t>содержание помещений</t>
  </si>
  <si>
    <t>прочие работы, услуги</t>
  </si>
  <si>
    <t>Социальное обеспечение, всего</t>
  </si>
  <si>
    <t>пособия по социальной помощи</t>
  </si>
  <si>
    <t>прочие расходы</t>
  </si>
  <si>
    <t>Расходы по  приобретению нефинансовых активов, всего</t>
  </si>
  <si>
    <t>увеличение остатков  основных средств</t>
  </si>
  <si>
    <t>увеличение остатков нематериальных активов</t>
  </si>
  <si>
    <t>(должность)</t>
  </si>
  <si>
    <t>(ФИО )</t>
  </si>
  <si>
    <t>(ФИО)</t>
  </si>
  <si>
    <t>средства обязательного медицинского страхования</t>
  </si>
  <si>
    <t>увеличение остатков материальных запасов</t>
  </si>
  <si>
    <t>Наименование субсидии</t>
  </si>
  <si>
    <t>Код субсидии</t>
  </si>
  <si>
    <t>Код обьекта ФАИП</t>
  </si>
  <si>
    <t>Разрешенный к использованию остаток субсидии прошлых лет на начало 20____ года</t>
  </si>
  <si>
    <t>Код по бюджетной классификации Российской Федерации</t>
  </si>
  <si>
    <t>код</t>
  </si>
  <si>
    <t>сумма</t>
  </si>
  <si>
    <t>Суммы возврата дебиторской задолженности прошлых лет</t>
  </si>
  <si>
    <t>Планируемые</t>
  </si>
  <si>
    <t>послупления</t>
  </si>
  <si>
    <t>выплаты</t>
  </si>
  <si>
    <t>ВСЕГО:</t>
  </si>
  <si>
    <t>Год начала закупки</t>
  </si>
  <si>
    <t>Сумма выплат по расходам на закупку товаров, работ и услуг, руб. (с точностью до двух знаков после запятой- 0,00)</t>
  </si>
  <si>
    <t>всего закупки</t>
  </si>
  <si>
    <t>на 20____г. очередной финансовый год</t>
  </si>
  <si>
    <t>на 20___г. 1-ый год планового периода</t>
  </si>
  <si>
    <t>на 20___г. 2-ой год планового периода</t>
  </si>
  <si>
    <t>Таблица 2.1.</t>
  </si>
  <si>
    <t>в соответствии с Федеральным законом от 5 апреля 2013 г. № 44-ФЗ "О контрактной системе \в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</si>
  <si>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</si>
  <si>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Показатели выплат по расходам на закупку товаров, работ, услуг учреждения</t>
  </si>
  <si>
    <t>Наименование учреждения</t>
  </si>
  <si>
    <t>Выплаты по расходам на закупку товаров, работ, услуг, всего:</t>
  </si>
  <si>
    <t>0001</t>
  </si>
  <si>
    <t>в том числе: на оплату контрактов, заключенных до начала очередного финансового года:</t>
  </si>
  <si>
    <t>1001</t>
  </si>
  <si>
    <t>на закупку товаров, работ, услуг по году начала закупки:</t>
  </si>
  <si>
    <t>2001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</si>
  <si>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</si>
  <si>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</si>
  <si>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</si>
  <si>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</si>
  <si>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</si>
  <si>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</si>
  <si>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Ежемесячная надбавка к должностному окладу, %</t>
  </si>
  <si>
    <t>Фонд оплаты труда в год, руб. (гр.3 х гр.4х(1+гр.8/100) х гр.9х12)</t>
  </si>
  <si>
    <t>Расчеты (обоснования)</t>
  </si>
  <si>
    <t>к плану финансово-хозяйственной деятельности государственного учреждения</t>
  </si>
  <si>
    <t>Код видов расходов</t>
  </si>
  <si>
    <t>Источник финансового обеспечения</t>
  </si>
  <si>
    <t>1.1. Расчеты (обоснования) расходов на оплату труда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</si>
  <si>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</si>
  <si>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</si>
  <si>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</si>
  <si>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</si>
  <si>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</si>
  <si>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t>Сумма, руб. (гр. 3 х гр. 4 х гр. 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</si>
  <si>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</si>
  <si>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</si>
  <si>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</si>
  <si>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руб.</t>
  </si>
  <si>
    <t>Сумма, руб. ( гр. 3 х гр. 4 х гр. 5)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</si>
  <si>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</si>
  <si>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</si>
  <si>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</si>
  <si>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</si>
  <si>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</si>
  <si>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1.1</t>
  </si>
  <si>
    <t>по ставке 22,0%</t>
  </si>
  <si>
    <t>1.2</t>
  </si>
  <si>
    <t>по ставке 10,0 %</t>
  </si>
  <si>
    <t>1.3</t>
  </si>
  <si>
    <t>с применением пониженных тарифов взносов в Пенсионный фонд Российской Федерации для отдельных категорий плательщиков</t>
  </si>
  <si>
    <t>2</t>
  </si>
  <si>
    <t>Страховые взносы в Фонд социального страхования Российской Федерации, всего</t>
  </si>
  <si>
    <t>2.1</t>
  </si>
  <si>
    <t>обязательное социальное страхование на случай временной нетрудоспособности и в связи с материнством по ставке 2.9 %</t>
  </si>
  <si>
    <t>2.2</t>
  </si>
  <si>
    <t>с применением ставки взносов в Фонд социального страхования Российской Федерации по ставке 0,0 %</t>
  </si>
  <si>
    <t>2.3</t>
  </si>
  <si>
    <t>обязательное социальное страхование от несчастных случаев на производстве и профессиональных заболеваний по ставке 0,2 %</t>
  </si>
  <si>
    <t>2.4</t>
  </si>
  <si>
    <t>2.5</t>
  </si>
  <si>
    <t>обязательное социальное страхование от несчастных случаев на производстве и профессиональных заболеваний по ставке 0,__ % *</t>
  </si>
  <si>
    <t>3</t>
  </si>
  <si>
    <t>Страховые взносы в Федеральный фонд обязательного медицинского страхования, всего (по ставке 5,1 %)</t>
  </si>
  <si>
    <t>* Указываются страховые тарифы, дифференцированные по классам профессионального риска, установленные Федеральным законом от 22 декабря 2005 года № 179-ФЗ "О страховых тарифах на обязательное социальное страхование от несчастных случаев на производстве и профессиональных заболеваний на 2006 год"</t>
  </si>
  <si>
    <t>2. Расчеты (обоснования) расходов на социальные и иные выплаты населению</t>
  </si>
  <si>
    <t>Код расходов</t>
  </si>
  <si>
    <t>Размер одной выплаты, руб.</t>
  </si>
  <si>
    <t>Количество выплат в год</t>
  </si>
  <si>
    <t>Общая сумма выплат, руб. ( гр. 3 х гр. 4)</t>
  </si>
  <si>
    <t>3. Расчет (обоснования) расходов на уплату налогов, сборов и иных платежей</t>
  </si>
  <si>
    <t>Налоговая база, руб.</t>
  </si>
  <si>
    <t>Ставка налога, %</t>
  </si>
  <si>
    <t>Сумма исчисленного налога, подлежащего уплате, руб. ( гр. 3 х гр. 4 / 100)</t>
  </si>
  <si>
    <t>4. Расчет (обоснования) расходов на безвозмездные перечисления организациям</t>
  </si>
  <si>
    <t>5. Расчет (обоснование) прочих расходов (кроме расходов на закупку товаров, работ, услуг)</t>
  </si>
  <si>
    <t xml:space="preserve">6. Расчет (обоснование) расходов на закупку товаров, работ, услуг </t>
  </si>
  <si>
    <t>Количество номеров</t>
  </si>
  <si>
    <t>Количество платежей в год</t>
  </si>
  <si>
    <t>Стоимость за единицу, руб.</t>
  </si>
  <si>
    <t>Сумма, руб. ( гр.3 х гр. 4 х гр. 5)</t>
  </si>
  <si>
    <t>6.2. Расчет (обоснование) расходов на оплату транспортных услуг</t>
  </si>
  <si>
    <t>Количество услуг перевозки</t>
  </si>
  <si>
    <t>Цена услуги перевозки, руб.</t>
  </si>
  <si>
    <t>Сумма , руб. ( гр. 3 х гр. 4)</t>
  </si>
  <si>
    <t>6.3 Расчет (обоснование) расходов на оплату коммунальных услуг</t>
  </si>
  <si>
    <t xml:space="preserve">Наименование показателя </t>
  </si>
  <si>
    <t>Размер потребления ресурсов</t>
  </si>
  <si>
    <t>Тариф (с учетом НДС), руб.</t>
  </si>
  <si>
    <t>Индексация, %</t>
  </si>
  <si>
    <t>Сумма, руб. ( гр.4 х гр. 5 х гр. 6)</t>
  </si>
  <si>
    <t>6.4. Расчет (обоснование) расходов на оплату аренды имущества</t>
  </si>
  <si>
    <t>Количество</t>
  </si>
  <si>
    <t>Ставка арендной платы</t>
  </si>
  <si>
    <t>6.5. Расчет ( обоснование) расходов на оплату работ, услуг по содержанию имущества</t>
  </si>
  <si>
    <t>Обьект</t>
  </si>
  <si>
    <t>Количество работ (услуг)</t>
  </si>
  <si>
    <t>Стоимость с учетом НДС, руб.</t>
  </si>
  <si>
    <t>Стоимость  работ (услуг), руб.</t>
  </si>
  <si>
    <t>6.6 Расчет (обоснование) расходов на оплату прочих работ, услуг</t>
  </si>
  <si>
    <t>Количество договоров</t>
  </si>
  <si>
    <t>Стоимость  услуги, руб.</t>
  </si>
  <si>
    <t>6.7. Расчет (обоснование) расходов на приобретение основных средств, материальных запасов</t>
  </si>
  <si>
    <t>Средняя стоимость, руб.</t>
  </si>
  <si>
    <t>Сумма, руб. ( гр. 2 х гр. 3)</t>
  </si>
  <si>
    <t>(наименование должности лица, утверждающего документ;)</t>
  </si>
  <si>
    <t>областное автономное учреждение социального обслуживания "Боровичский дом-интернат для престарелых  и инвалидов"</t>
  </si>
  <si>
    <t>11819424</t>
  </si>
  <si>
    <t>49606101</t>
  </si>
  <si>
    <t>департамент труда и социальной защиты населения Новгородской области</t>
  </si>
  <si>
    <t>2.3 Цели деятельности государственного автономного учреждения :осуществление стационарного социального обслуживания  граждан,проживающих на территории Новгородской области полностью или частично утративших способности либо возможности осуществлять самообслуживание,самостоятельно передвигаться,обеспечивать основные жизненные потребности в силу заболевания,травмы,возраста или наличия инвалидности и нуждающихся в постоянном постороннем уходе( далее- получатели социальных услуг),обеспечивающего создание соответствующих их возрасту и состоянию здоровья условий жизедеятельности,проведение мероприятий медицинского,психологического,социального характера,направленных на их социальную адаптацию,в соответствии с Федеральным  законом от 28 декабря 2013 года N 442-ФЗ " Об основах социального обслуживания граждан в Российской Федерации", иными нормативными правовыми актами Российской Федерации и Новгородской области "</t>
  </si>
  <si>
    <t>Предоставление социально-бытовых  направленных на поддержание жизнедеятельности получателей социальных услуг в быту: - предоставление социально-медицинских услуг,направленных на поддержание и сохранение здоровья получателей социальных услуг путем организации ухода,оказания содействия в проведении оздоровительных мероприятий,систематического наблюдения за получателями социальных услуг для выявления отклонений в состоянии их здоровья.</t>
  </si>
  <si>
    <t>1.Предоставление услуг по временному проживанию:2.Предоставление услуг по проведению сан.эпид.экспертизы-доврачебной медицинской помощи( предрейсовый осмотр водителей):</t>
  </si>
  <si>
    <t>Главный бухгалтер</t>
  </si>
  <si>
    <t>Павлова Е.В.</t>
  </si>
  <si>
    <t>областной</t>
  </si>
  <si>
    <t>948</t>
  </si>
  <si>
    <t>Гл.бухгалтер</t>
  </si>
  <si>
    <t xml:space="preserve">областное автономное </t>
  </si>
  <si>
    <t>5320009643/532001001</t>
  </si>
  <si>
    <t>УФК по Новгородской области</t>
  </si>
  <si>
    <t>по госзаданию</t>
  </si>
  <si>
    <t>Директор</t>
  </si>
  <si>
    <t>Средний мед персоонал</t>
  </si>
  <si>
    <t>Прочий персоонал</t>
  </si>
  <si>
    <t>Заместители руководителя,руководители структурных подразделений</t>
  </si>
  <si>
    <t>Приобретение продуктов питания</t>
  </si>
  <si>
    <t>Директор  ОАУСО "Боровичский ДИ"</t>
  </si>
  <si>
    <t>на    09  января    2017год</t>
  </si>
  <si>
    <t>Электроэнергия</t>
  </si>
  <si>
    <t>За отопление</t>
  </si>
  <si>
    <t>за воду</t>
  </si>
  <si>
    <t>госзадание</t>
  </si>
  <si>
    <t>приобретение медикаментов</t>
  </si>
  <si>
    <t>Услуги по медосмотру работников</t>
  </si>
  <si>
    <t>Приобретение канцтоваров,катриджей</t>
  </si>
  <si>
    <t>Услуги по охране  обьекта</t>
  </si>
  <si>
    <t>Приобретение стройматериалов</t>
  </si>
  <si>
    <t>Приобретение хозтоваров,мягкого инвентаря</t>
  </si>
  <si>
    <t>ПЛАН ФИНАНСОВО-ХОЗЯЙСТВЕННОЙ ДЕЯТЕЛЬНОСТИ ГОСУДАРСТВЕННОГО УЧРЕЖДЕНИЯ НА 2017 ГОД</t>
  </si>
  <si>
    <t>об операциях с целевыми субсидиями, предоставленными государственному учреждению на 2018___ год.</t>
  </si>
  <si>
    <t>от "_09___" января__2018г.</t>
  </si>
  <si>
    <t>января</t>
  </si>
  <si>
    <t>2018___г.</t>
  </si>
  <si>
    <t>от "__09___" _января___ 2018г..</t>
  </si>
  <si>
    <t>09.01.2018</t>
  </si>
  <si>
    <t>министерство труда и социальной защиты населения Новгородской области</t>
  </si>
  <si>
    <t>на_09 января_ 2018 г.</t>
  </si>
  <si>
    <t>на ____09 января_____ 2018 г.</t>
  </si>
  <si>
    <t>на 2018г. очередной финансовый год</t>
  </si>
  <si>
    <t>на 2019г. 1-ый год планового периода</t>
  </si>
  <si>
    <t>на 2020г. 2-ой год планового периода</t>
  </si>
  <si>
    <t>на 2018_г. очередной финансовый год</t>
  </si>
  <si>
    <t>на 2019_г. 1-ый год планового периода</t>
  </si>
  <si>
    <t>отопление</t>
  </si>
  <si>
    <t>электроэнергия</t>
  </si>
  <si>
    <t>вода</t>
  </si>
  <si>
    <t>6.1. Расчет (обоснование) расходов на оплату коммунальных услуг</t>
  </si>
  <si>
    <t xml:space="preserve">       Манучарян А.С.</t>
  </si>
  <si>
    <t>Показатели финансового состояния учреждения                      на  ______01 января____ 2018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</si>
</sst>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4" xfId="0" applyFont="1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26" xfId="0" applyFont="1" applyBorder="1"/>
    <xf numFmtId="0" fontId="1" fillId="0" borderId="2" xfId="0" applyFont="1" applyBorder="1"/>
    <xf numFmtId="0" fontId="1" fillId="0" borderId="19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9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13" xfId="0" applyFont="1" applyBorder="1" applyAlignment="1">
      <alignment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1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9" fontId="1" fillId="0" borderId="1" xfId="0" applyNumberFormat="1" applyFont="1" applyBorder="1" applyAlignment="1">
      <alignment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topLeftCell="A9" workbookViewId="0">
      <selection activeCell="M13" sqref="M13:N13"/>
    </sheetView>
  </sheetViews>
  <sheetFormatPr defaultRowHeight="15.75"/>
  <cols>
    <col min="1" max="5" width="9.140625" style="1"/>
    <col min="6" max="6" width="15" style="1" customWidth="1"/>
    <col min="7" max="10" width="9.140625" style="1"/>
    <col min="11" max="11" width="7.7109375" style="1" customWidth="1"/>
    <col min="12" max="12" width="10.42578125" style="1" customWidth="1"/>
    <col min="13" max="16384" width="9.140625" style="1"/>
  </cols>
  <sheetData>
    <row r="1" spans="2:14">
      <c r="L1" s="143" t="s">
        <v>65</v>
      </c>
      <c r="M1" s="143"/>
      <c r="N1" s="143"/>
    </row>
    <row r="2" spans="2:14">
      <c r="J2" s="145" t="s">
        <v>280</v>
      </c>
      <c r="K2" s="145"/>
      <c r="L2" s="145"/>
      <c r="M2" s="145"/>
      <c r="N2" s="145"/>
    </row>
    <row r="3" spans="2:14" ht="9" customHeight="1">
      <c r="J3" s="145"/>
      <c r="K3" s="145"/>
      <c r="L3" s="145"/>
      <c r="M3" s="145"/>
      <c r="N3" s="145"/>
    </row>
    <row r="4" spans="2:14" hidden="1">
      <c r="J4" s="145"/>
      <c r="K4" s="145"/>
      <c r="L4" s="145"/>
      <c r="M4" s="145"/>
      <c r="N4" s="145"/>
    </row>
    <row r="5" spans="2:14" hidden="1">
      <c r="J5" s="145"/>
      <c r="K5" s="145"/>
      <c r="L5" s="145"/>
      <c r="M5" s="145"/>
      <c r="N5" s="145"/>
    </row>
    <row r="6" spans="2:14" ht="14.25" customHeight="1">
      <c r="J6" s="146" t="s">
        <v>258</v>
      </c>
      <c r="K6" s="146"/>
      <c r="L6" s="146"/>
      <c r="M6" s="146"/>
      <c r="N6" s="146"/>
    </row>
    <row r="8" spans="2:14">
      <c r="J8" s="144"/>
      <c r="K8" s="144"/>
      <c r="L8" s="21" t="s">
        <v>311</v>
      </c>
      <c r="M8" s="21"/>
      <c r="N8" s="21"/>
    </row>
    <row r="9" spans="2:14">
      <c r="J9" s="147" t="s">
        <v>66</v>
      </c>
      <c r="K9" s="147"/>
      <c r="L9" s="147" t="s">
        <v>67</v>
      </c>
      <c r="M9" s="147"/>
      <c r="N9" s="147"/>
    </row>
    <row r="11" spans="2:14">
      <c r="J11" s="21">
        <v>9</v>
      </c>
      <c r="K11" s="144" t="s">
        <v>295</v>
      </c>
      <c r="L11" s="144"/>
      <c r="M11" s="1" t="s">
        <v>296</v>
      </c>
    </row>
    <row r="13" spans="2:14">
      <c r="D13" s="23"/>
      <c r="E13" s="23"/>
      <c r="F13" s="23"/>
      <c r="G13" s="23"/>
      <c r="H13" s="23"/>
      <c r="I13" s="23"/>
      <c r="M13" s="143" t="s">
        <v>68</v>
      </c>
      <c r="N13" s="143"/>
    </row>
    <row r="14" spans="2:14" ht="29.25" customHeight="1">
      <c r="B14" s="142" t="s">
        <v>292</v>
      </c>
      <c r="C14" s="142"/>
      <c r="D14" s="142"/>
      <c r="E14" s="142"/>
      <c r="F14" s="142"/>
      <c r="G14" s="142"/>
      <c r="H14" s="142"/>
      <c r="I14" s="142"/>
      <c r="J14" s="142"/>
      <c r="K14" s="143" t="s">
        <v>69</v>
      </c>
      <c r="L14" s="143"/>
      <c r="M14" s="148"/>
      <c r="N14" s="148"/>
    </row>
    <row r="15" spans="2:14">
      <c r="D15" s="143" t="s">
        <v>297</v>
      </c>
      <c r="E15" s="143"/>
      <c r="F15" s="143"/>
      <c r="G15" s="143"/>
      <c r="H15" s="143"/>
      <c r="I15" s="143"/>
      <c r="M15" s="135" t="s">
        <v>298</v>
      </c>
      <c r="N15" s="136"/>
    </row>
    <row r="16" spans="2:14">
      <c r="M16" s="135"/>
      <c r="N16" s="136"/>
    </row>
    <row r="17" spans="1:14" ht="43.5" customHeight="1">
      <c r="A17" s="137" t="s">
        <v>78</v>
      </c>
      <c r="B17" s="137"/>
      <c r="C17" s="137"/>
      <c r="D17" s="137"/>
      <c r="E17" s="141" t="s">
        <v>259</v>
      </c>
      <c r="F17" s="141"/>
      <c r="G17" s="141"/>
      <c r="H17" s="141"/>
      <c r="I17" s="141"/>
      <c r="K17" s="134" t="s">
        <v>71</v>
      </c>
      <c r="L17" s="134"/>
      <c r="M17" s="135" t="s">
        <v>260</v>
      </c>
      <c r="N17" s="136"/>
    </row>
    <row r="18" spans="1:14">
      <c r="K18" s="134" t="s">
        <v>72</v>
      </c>
      <c r="L18" s="134"/>
      <c r="M18" s="135"/>
      <c r="N18" s="136"/>
    </row>
    <row r="19" spans="1:14">
      <c r="M19" s="135"/>
      <c r="N19" s="136"/>
    </row>
    <row r="20" spans="1:14">
      <c r="C20" s="1" t="s">
        <v>79</v>
      </c>
      <c r="D20" s="144">
        <v>5320009643</v>
      </c>
      <c r="E20" s="144"/>
      <c r="F20" s="144"/>
      <c r="G20" s="1" t="s">
        <v>80</v>
      </c>
      <c r="H20" s="144">
        <v>532001001</v>
      </c>
      <c r="I20" s="144"/>
      <c r="J20" s="144"/>
      <c r="K20" s="134" t="s">
        <v>73</v>
      </c>
      <c r="L20" s="134"/>
      <c r="M20" s="135"/>
      <c r="N20" s="136"/>
    </row>
    <row r="21" spans="1:14" ht="20.25" customHeight="1">
      <c r="A21" s="137" t="s">
        <v>81</v>
      </c>
      <c r="B21" s="137"/>
      <c r="C21" s="137"/>
      <c r="D21" s="137"/>
      <c r="E21" s="144" t="s">
        <v>268</v>
      </c>
      <c r="F21" s="144"/>
      <c r="G21" s="144"/>
      <c r="H21" s="144"/>
      <c r="I21" s="144"/>
      <c r="J21" s="144"/>
      <c r="K21" s="134" t="s">
        <v>74</v>
      </c>
      <c r="L21" s="134"/>
      <c r="M21" s="135" t="s">
        <v>261</v>
      </c>
      <c r="N21" s="136"/>
    </row>
    <row r="22" spans="1:14">
      <c r="M22" s="135"/>
      <c r="N22" s="136"/>
    </row>
    <row r="23" spans="1:14" ht="35.25" customHeight="1">
      <c r="A23" s="140" t="s">
        <v>82</v>
      </c>
      <c r="B23" s="140"/>
      <c r="C23" s="140"/>
      <c r="D23" s="140"/>
      <c r="E23" s="141" t="s">
        <v>299</v>
      </c>
      <c r="F23" s="141"/>
      <c r="G23" s="141"/>
      <c r="H23" s="141"/>
      <c r="I23" s="141"/>
      <c r="J23" s="141"/>
      <c r="K23" s="134" t="s">
        <v>75</v>
      </c>
      <c r="L23" s="134"/>
      <c r="M23" s="135" t="s">
        <v>269</v>
      </c>
      <c r="N23" s="136"/>
    </row>
    <row r="24" spans="1:14">
      <c r="A24" s="137" t="s">
        <v>83</v>
      </c>
      <c r="B24" s="137"/>
      <c r="C24" s="137"/>
      <c r="D24" s="137"/>
      <c r="K24" s="134" t="s">
        <v>76</v>
      </c>
      <c r="L24" s="134"/>
      <c r="M24" s="135"/>
      <c r="N24" s="136"/>
    </row>
    <row r="25" spans="1:14">
      <c r="A25" s="138"/>
      <c r="B25" s="138"/>
      <c r="C25" s="138"/>
      <c r="D25" s="138"/>
      <c r="K25" s="134" t="s">
        <v>77</v>
      </c>
      <c r="L25" s="134"/>
      <c r="M25" s="135"/>
      <c r="N25" s="136"/>
    </row>
    <row r="26" spans="1:14">
      <c r="A26" s="139" t="s">
        <v>84</v>
      </c>
      <c r="B26" s="139"/>
      <c r="C26" s="139"/>
      <c r="D26" s="139"/>
    </row>
    <row r="28" spans="1:14" ht="15" customHeight="1"/>
    <row r="29" spans="1:14" hidden="1"/>
    <row r="30" spans="1:14" ht="21" customHeight="1">
      <c r="A30" s="132" t="s">
        <v>85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</row>
    <row r="31" spans="1:14">
      <c r="A31" s="133" t="s">
        <v>263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</row>
    <row r="32" spans="1:14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</row>
    <row r="33" spans="1:14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</row>
    <row r="34" spans="1:14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</row>
    <row r="35" spans="1:14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</row>
    <row r="36" spans="1:14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</row>
    <row r="37" spans="1:14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</row>
    <row r="38" spans="1:14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</row>
    <row r="39" spans="1:14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</row>
    <row r="41" spans="1:14" ht="21" customHeight="1">
      <c r="A41" s="132" t="s">
        <v>86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</row>
    <row r="42" spans="1:14">
      <c r="A42" s="133" t="s">
        <v>264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</row>
    <row r="43" spans="1:14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</row>
    <row r="44" spans="1:14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</row>
    <row r="45" spans="1:14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</row>
    <row r="46" spans="1:14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</row>
    <row r="47" spans="1:14" ht="74.25" customHeight="1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</row>
    <row r="48" spans="1:14" ht="3.75" hidden="1" customHeight="1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</row>
    <row r="49" spans="1:14" hidden="1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</row>
    <row r="50" spans="1:14" ht="15.75" customHeight="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</row>
    <row r="51" spans="1:14" ht="24.75" customHeight="1">
      <c r="A51" s="132" t="s">
        <v>87</v>
      </c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</row>
    <row r="52" spans="1:14" ht="20.25" customHeight="1">
      <c r="A52" s="133" t="s">
        <v>265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</row>
    <row r="53" spans="1:14" ht="19.5" customHeight="1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</row>
    <row r="54" spans="1:14" ht="0.75" hidden="1" customHeight="1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</row>
    <row r="55" spans="1:14" ht="21" customHeight="1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</row>
    <row r="56" spans="1:14" hidden="1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</row>
    <row r="57" spans="1:14" ht="20.25" customHeight="1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</row>
    <row r="58" spans="1:14" hidden="1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</row>
    <row r="59" spans="1:14" hidden="1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</row>
    <row r="60" spans="1:14" ht="26.25" customHeight="1">
      <c r="A60" s="120" t="s">
        <v>88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</row>
    <row r="61" spans="1:14" ht="18.75" customHeight="1">
      <c r="A61" s="131" t="s">
        <v>1</v>
      </c>
      <c r="B61" s="131"/>
      <c r="C61" s="131"/>
      <c r="D61" s="131"/>
      <c r="E61" s="131"/>
      <c r="F61" s="121" t="s">
        <v>89</v>
      </c>
      <c r="G61" s="121"/>
      <c r="H61" s="121"/>
      <c r="I61" s="121"/>
      <c r="J61" s="121"/>
      <c r="K61" s="121"/>
      <c r="L61" s="121"/>
      <c r="M61" s="121"/>
      <c r="N61" s="121"/>
    </row>
    <row r="62" spans="1:14" ht="1.5" customHeight="1">
      <c r="A62" s="131"/>
      <c r="B62" s="131"/>
      <c r="C62" s="131"/>
      <c r="D62" s="131"/>
      <c r="E62" s="131"/>
      <c r="F62" s="129" t="s">
        <v>90</v>
      </c>
      <c r="G62" s="121" t="s">
        <v>22</v>
      </c>
      <c r="H62" s="121"/>
      <c r="I62" s="121"/>
      <c r="J62" s="121"/>
      <c r="K62" s="121"/>
      <c r="L62" s="121"/>
      <c r="M62" s="121"/>
      <c r="N62" s="121"/>
    </row>
    <row r="63" spans="1:14" ht="70.5" customHeight="1">
      <c r="A63" s="131"/>
      <c r="B63" s="131"/>
      <c r="C63" s="131"/>
      <c r="D63" s="131"/>
      <c r="E63" s="131"/>
      <c r="F63" s="130"/>
      <c r="G63" s="128" t="s">
        <v>91</v>
      </c>
      <c r="H63" s="128"/>
      <c r="I63" s="128"/>
      <c r="J63" s="128"/>
      <c r="K63" s="128" t="s">
        <v>92</v>
      </c>
      <c r="L63" s="128"/>
      <c r="M63" s="128"/>
      <c r="N63" s="128"/>
    </row>
    <row r="64" spans="1:14" ht="36" customHeight="1">
      <c r="A64" s="121" t="s">
        <v>93</v>
      </c>
      <c r="B64" s="121"/>
      <c r="C64" s="121"/>
      <c r="D64" s="121"/>
      <c r="E64" s="121"/>
      <c r="F64" s="22">
        <v>19787830.52</v>
      </c>
      <c r="G64" s="121">
        <v>19787830.52</v>
      </c>
      <c r="H64" s="121"/>
      <c r="I64" s="121"/>
      <c r="J64" s="121"/>
      <c r="K64" s="121">
        <v>0</v>
      </c>
      <c r="L64" s="121"/>
      <c r="M64" s="121"/>
      <c r="N64" s="121"/>
    </row>
    <row r="65" spans="1:14" ht="39.75" customHeight="1">
      <c r="A65" s="121" t="s">
        <v>94</v>
      </c>
      <c r="B65" s="121"/>
      <c r="C65" s="121"/>
      <c r="D65" s="121"/>
      <c r="E65" s="121"/>
      <c r="F65" s="22">
        <v>777118831</v>
      </c>
      <c r="G65" s="121">
        <v>3173367.1</v>
      </c>
      <c r="H65" s="121"/>
      <c r="I65" s="121"/>
      <c r="J65" s="121"/>
      <c r="K65" s="121">
        <v>4597821.21</v>
      </c>
      <c r="L65" s="121"/>
      <c r="M65" s="121"/>
      <c r="N65" s="121"/>
    </row>
    <row r="66" spans="1:14" ht="31.5" customHeight="1">
      <c r="A66" s="122" t="s">
        <v>95</v>
      </c>
      <c r="B66" s="123"/>
      <c r="C66" s="123"/>
      <c r="D66" s="123"/>
      <c r="E66" s="124"/>
      <c r="F66" s="22">
        <v>27559018.829999998</v>
      </c>
      <c r="G66" s="125"/>
      <c r="H66" s="126"/>
      <c r="I66" s="126"/>
      <c r="J66" s="127"/>
      <c r="K66" s="125"/>
      <c r="L66" s="126"/>
      <c r="M66" s="126"/>
      <c r="N66" s="127"/>
    </row>
    <row r="68" spans="1:14">
      <c r="A68" s="144" t="s">
        <v>266</v>
      </c>
      <c r="B68" s="144"/>
      <c r="C68" s="144"/>
      <c r="D68" s="144"/>
      <c r="E68" s="144"/>
      <c r="G68" s="144"/>
      <c r="H68" s="144"/>
      <c r="I68" s="144"/>
      <c r="K68" s="144" t="s">
        <v>267</v>
      </c>
      <c r="L68" s="144"/>
      <c r="M68" s="144"/>
      <c r="N68" s="144"/>
    </row>
    <row r="69" spans="1:14">
      <c r="A69" s="149" t="s">
        <v>135</v>
      </c>
      <c r="B69" s="149"/>
      <c r="C69" s="149"/>
      <c r="D69" s="149"/>
      <c r="E69" s="149"/>
      <c r="G69" s="149" t="s">
        <v>66</v>
      </c>
      <c r="H69" s="149"/>
      <c r="I69" s="149"/>
      <c r="K69" s="149" t="s">
        <v>136</v>
      </c>
      <c r="L69" s="149"/>
      <c r="M69" s="149"/>
      <c r="N69" s="149"/>
    </row>
  </sheetData>
  <mergeCells count="69">
    <mergeCell ref="A68:E68"/>
    <mergeCell ref="K68:N68"/>
    <mergeCell ref="A69:E69"/>
    <mergeCell ref="K69:N69"/>
    <mergeCell ref="G68:I68"/>
    <mergeCell ref="G69:I69"/>
    <mergeCell ref="K11:L11"/>
    <mergeCell ref="M13:N13"/>
    <mergeCell ref="K14:L14"/>
    <mergeCell ref="K17:L17"/>
    <mergeCell ref="K18:L18"/>
    <mergeCell ref="M14:N14"/>
    <mergeCell ref="M15:N15"/>
    <mergeCell ref="M17:N17"/>
    <mergeCell ref="M16:N16"/>
    <mergeCell ref="M18:N18"/>
    <mergeCell ref="L1:N1"/>
    <mergeCell ref="J2:N5"/>
    <mergeCell ref="J6:N6"/>
    <mergeCell ref="J8:K8"/>
    <mergeCell ref="J9:K9"/>
    <mergeCell ref="L9:N9"/>
    <mergeCell ref="B14:J14"/>
    <mergeCell ref="D15:I15"/>
    <mergeCell ref="A17:D17"/>
    <mergeCell ref="K21:L21"/>
    <mergeCell ref="M20:N20"/>
    <mergeCell ref="E17:I17"/>
    <mergeCell ref="D20:F20"/>
    <mergeCell ref="H20:J20"/>
    <mergeCell ref="A21:D21"/>
    <mergeCell ref="E21:J21"/>
    <mergeCell ref="K25:L25"/>
    <mergeCell ref="M19:N19"/>
    <mergeCell ref="A24:D24"/>
    <mergeCell ref="A25:D25"/>
    <mergeCell ref="A26:D26"/>
    <mergeCell ref="K23:L23"/>
    <mergeCell ref="K20:L20"/>
    <mergeCell ref="A23:D23"/>
    <mergeCell ref="E23:J23"/>
    <mergeCell ref="M21:N21"/>
    <mergeCell ref="M22:N22"/>
    <mergeCell ref="M23:N23"/>
    <mergeCell ref="M24:N24"/>
    <mergeCell ref="M25:N25"/>
    <mergeCell ref="K24:L24"/>
    <mergeCell ref="A30:N30"/>
    <mergeCell ref="A31:N40"/>
    <mergeCell ref="A42:N50"/>
    <mergeCell ref="A51:N51"/>
    <mergeCell ref="A52:N59"/>
    <mergeCell ref="A41:N41"/>
    <mergeCell ref="A60:N60"/>
    <mergeCell ref="F61:N61"/>
    <mergeCell ref="A66:E66"/>
    <mergeCell ref="G66:J66"/>
    <mergeCell ref="K66:N66"/>
    <mergeCell ref="G62:N62"/>
    <mergeCell ref="G63:J63"/>
    <mergeCell ref="K63:N63"/>
    <mergeCell ref="F62:F63"/>
    <mergeCell ref="A61:E63"/>
    <mergeCell ref="A64:E64"/>
    <mergeCell ref="A65:E65"/>
    <mergeCell ref="G64:J64"/>
    <mergeCell ref="G65:J65"/>
    <mergeCell ref="K64:N64"/>
    <mergeCell ref="K65:N65"/>
  </mergeCells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62"/>
  <sheetViews>
    <sheetView tabSelected="1" workbookViewId="0">
      <selection activeCell="C17" sqref="C17"/>
    </sheetView>
  </sheetViews>
  <sheetFormatPr defaultRowHeight="15.75"/>
  <cols>
    <col min="1" max="1" width="5" style="1" customWidth="1"/>
    <col min="2" max="2" width="7.85546875" style="1" customWidth="1"/>
    <col min="3" max="3" width="43.7109375" style="1" customWidth="1"/>
    <col min="4" max="4" width="18.28515625" style="1" customWidth="1"/>
    <col min="5" max="7" width="9.140625" style="1"/>
    <col min="8" max="8" width="10.7109375" style="1" customWidth="1"/>
    <col min="9" max="16384" width="9.140625" style="1"/>
  </cols>
  <sheetData>
    <row r="1" spans="2:8">
      <c r="D1" s="2" t="s">
        <v>4</v>
      </c>
    </row>
    <row r="4" spans="2:8" ht="44.25" customHeight="1">
      <c r="C4" s="133" t="s">
        <v>312</v>
      </c>
      <c r="D4" s="133"/>
      <c r="E4" s="4"/>
      <c r="F4" s="4"/>
      <c r="G4" s="4"/>
      <c r="H4" s="4"/>
    </row>
    <row r="5" spans="2:8" ht="13.5" customHeight="1">
      <c r="C5" s="133" t="s">
        <v>3</v>
      </c>
      <c r="D5" s="133"/>
      <c r="E5" s="4"/>
      <c r="F5" s="4"/>
      <c r="G5" s="4"/>
      <c r="H5" s="4"/>
    </row>
    <row r="7" spans="2:8" s="2" customFormat="1" ht="30.75" customHeight="1">
      <c r="B7" s="6" t="s">
        <v>0</v>
      </c>
      <c r="C7" s="6" t="s">
        <v>1</v>
      </c>
      <c r="D7" s="6" t="s">
        <v>2</v>
      </c>
    </row>
    <row r="8" spans="2:8" s="2" customFormat="1">
      <c r="B8" s="6">
        <v>1</v>
      </c>
      <c r="C8" s="6">
        <v>2</v>
      </c>
      <c r="D8" s="6">
        <v>3</v>
      </c>
    </row>
    <row r="9" spans="2:8" s="2" customFormat="1">
      <c r="B9" s="6"/>
      <c r="C9" s="7" t="s">
        <v>5</v>
      </c>
      <c r="D9" s="6">
        <v>38047</v>
      </c>
    </row>
    <row r="10" spans="2:8" s="2" customFormat="1">
      <c r="B10" s="6"/>
      <c r="C10" s="6" t="s">
        <v>6</v>
      </c>
      <c r="D10" s="6"/>
    </row>
    <row r="11" spans="2:8" s="2" customFormat="1">
      <c r="B11" s="6"/>
      <c r="C11" s="8" t="s">
        <v>7</v>
      </c>
      <c r="D11" s="6">
        <v>19788</v>
      </c>
    </row>
    <row r="12" spans="2:8" s="2" customFormat="1">
      <c r="B12" s="6"/>
      <c r="C12" s="6" t="s">
        <v>8</v>
      </c>
      <c r="D12" s="121">
        <v>10503</v>
      </c>
    </row>
    <row r="13" spans="2:8" s="2" customFormat="1">
      <c r="B13" s="6"/>
      <c r="C13" s="6" t="s">
        <v>9</v>
      </c>
      <c r="D13" s="121"/>
    </row>
    <row r="14" spans="2:8" s="2" customFormat="1">
      <c r="B14" s="6"/>
      <c r="C14" s="8" t="s">
        <v>10</v>
      </c>
      <c r="D14" s="6">
        <v>3173</v>
      </c>
    </row>
    <row r="15" spans="2:8" s="2" customFormat="1">
      <c r="B15" s="6"/>
      <c r="C15" s="6" t="s">
        <v>8</v>
      </c>
      <c r="D15" s="121">
        <v>58</v>
      </c>
    </row>
    <row r="16" spans="2:8" s="2" customFormat="1">
      <c r="B16" s="6"/>
      <c r="C16" s="6" t="s">
        <v>9</v>
      </c>
      <c r="D16" s="121"/>
    </row>
    <row r="17" spans="2:4" s="2" customFormat="1">
      <c r="B17" s="6"/>
      <c r="C17" s="7" t="s">
        <v>11</v>
      </c>
      <c r="D17" s="6">
        <v>226</v>
      </c>
    </row>
    <row r="18" spans="2:4" s="2" customFormat="1">
      <c r="B18" s="6"/>
      <c r="C18" s="6" t="s">
        <v>12</v>
      </c>
      <c r="D18" s="6"/>
    </row>
    <row r="19" spans="2:4" s="2" customFormat="1">
      <c r="B19" s="6"/>
      <c r="C19" s="8" t="s">
        <v>13</v>
      </c>
      <c r="D19" s="6"/>
    </row>
    <row r="20" spans="2:4" s="2" customFormat="1">
      <c r="B20" s="6"/>
      <c r="C20" s="6" t="s">
        <v>8</v>
      </c>
      <c r="D20" s="10"/>
    </row>
    <row r="21" spans="2:4" s="2" customFormat="1">
      <c r="B21" s="6"/>
      <c r="C21" s="6" t="s">
        <v>14</v>
      </c>
      <c r="D21" s="2">
        <v>226</v>
      </c>
    </row>
    <row r="22" spans="2:4" s="2" customFormat="1">
      <c r="B22" s="6"/>
      <c r="C22" s="6"/>
      <c r="D22" s="11"/>
    </row>
    <row r="23" spans="2:4" s="2" customFormat="1" ht="47.25">
      <c r="B23" s="6"/>
      <c r="C23" s="12" t="s">
        <v>15</v>
      </c>
      <c r="D23" s="6"/>
    </row>
    <row r="24" spans="2:4" s="2" customFormat="1">
      <c r="B24" s="6"/>
      <c r="C24" s="8" t="s">
        <v>16</v>
      </c>
      <c r="D24" s="6"/>
    </row>
    <row r="25" spans="2:4" s="2" customFormat="1">
      <c r="B25" s="6"/>
      <c r="C25" s="8" t="s">
        <v>17</v>
      </c>
      <c r="D25" s="6"/>
    </row>
    <row r="26" spans="2:4" s="2" customFormat="1">
      <c r="B26" s="6"/>
      <c r="C26" s="8" t="s">
        <v>18</v>
      </c>
      <c r="D26" s="6"/>
    </row>
    <row r="27" spans="2:4" s="2" customFormat="1">
      <c r="B27" s="6"/>
      <c r="C27" s="7" t="s">
        <v>19</v>
      </c>
      <c r="D27" s="6">
        <v>1099</v>
      </c>
    </row>
    <row r="28" spans="2:4" s="2" customFormat="1">
      <c r="B28" s="6"/>
      <c r="C28" s="6" t="s">
        <v>12</v>
      </c>
      <c r="D28" s="6"/>
    </row>
    <row r="29" spans="2:4" s="2" customFormat="1">
      <c r="B29" s="6"/>
      <c r="C29" s="8" t="s">
        <v>20</v>
      </c>
      <c r="D29" s="6"/>
    </row>
    <row r="30" spans="2:4" s="2" customFormat="1">
      <c r="B30" s="6"/>
      <c r="C30" s="8" t="s">
        <v>21</v>
      </c>
      <c r="D30" s="6">
        <v>1099</v>
      </c>
    </row>
    <row r="31" spans="2:4" s="2" customFormat="1">
      <c r="B31" s="6"/>
      <c r="C31" s="6" t="s">
        <v>22</v>
      </c>
      <c r="D31" s="150"/>
    </row>
    <row r="32" spans="2:4" s="2" customFormat="1">
      <c r="B32" s="6"/>
      <c r="C32" s="6" t="s">
        <v>23</v>
      </c>
      <c r="D32" s="151"/>
    </row>
    <row r="33" spans="3:4" s="2" customFormat="1"/>
    <row r="34" spans="3:4" s="2" customFormat="1">
      <c r="C34" s="109" t="s">
        <v>270</v>
      </c>
      <c r="D34" s="29"/>
    </row>
    <row r="35" spans="3:4" s="2" customFormat="1">
      <c r="C35" s="2" t="s">
        <v>135</v>
      </c>
      <c r="D35" s="2" t="s">
        <v>66</v>
      </c>
    </row>
    <row r="36" spans="3:4" s="2" customFormat="1"/>
    <row r="37" spans="3:4" s="2" customFormat="1"/>
    <row r="38" spans="3:4" s="2" customFormat="1"/>
    <row r="39" spans="3:4" s="2" customFormat="1"/>
    <row r="40" spans="3:4" s="2" customFormat="1"/>
    <row r="41" spans="3:4" s="2" customFormat="1"/>
    <row r="42" spans="3:4" s="2" customFormat="1"/>
    <row r="43" spans="3:4" s="2" customFormat="1"/>
    <row r="44" spans="3:4" s="2" customFormat="1"/>
    <row r="45" spans="3:4" s="2" customFormat="1"/>
    <row r="46" spans="3:4" s="2" customFormat="1"/>
    <row r="47" spans="3:4" s="2" customFormat="1"/>
    <row r="48" spans="3: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</sheetData>
  <mergeCells count="5">
    <mergeCell ref="D31:D32"/>
    <mergeCell ref="C4:D4"/>
    <mergeCell ref="C5:D5"/>
    <mergeCell ref="D15:D16"/>
    <mergeCell ref="D12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topLeftCell="A19" workbookViewId="0">
      <selection activeCell="I17" sqref="I17"/>
    </sheetView>
  </sheetViews>
  <sheetFormatPr defaultRowHeight="15.75"/>
  <cols>
    <col min="1" max="1" width="26.7109375" style="5" customWidth="1"/>
    <col min="2" max="2" width="9.5703125" style="2" customWidth="1"/>
    <col min="3" max="3" width="9.85546875" style="2" customWidth="1"/>
    <col min="4" max="4" width="13.42578125" style="2" customWidth="1"/>
    <col min="5" max="5" width="13.7109375" style="2" customWidth="1"/>
    <col min="6" max="6" width="15.42578125" style="2" customWidth="1"/>
    <col min="7" max="7" width="15.42578125" style="40" customWidth="1"/>
    <col min="8" max="8" width="13.28515625" style="2" customWidth="1"/>
    <col min="9" max="9" width="16.140625" style="2" customWidth="1"/>
    <col min="10" max="16384" width="9.140625" style="2"/>
  </cols>
  <sheetData>
    <row r="1" spans="1:9">
      <c r="I1" s="2" t="s">
        <v>31</v>
      </c>
    </row>
    <row r="2" spans="1:9">
      <c r="B2" s="133" t="s">
        <v>32</v>
      </c>
      <c r="C2" s="133"/>
      <c r="D2" s="133"/>
      <c r="E2" s="133"/>
      <c r="F2" s="133"/>
      <c r="G2" s="39"/>
    </row>
    <row r="3" spans="1:9">
      <c r="C3" s="143" t="s">
        <v>300</v>
      </c>
      <c r="D3" s="143"/>
      <c r="E3" s="143"/>
      <c r="F3" s="143"/>
    </row>
    <row r="5" spans="1:9" ht="38.25" customHeight="1">
      <c r="A5" s="152" t="s">
        <v>1</v>
      </c>
      <c r="B5" s="152" t="s">
        <v>24</v>
      </c>
      <c r="C5" s="152" t="s">
        <v>25</v>
      </c>
      <c r="D5" s="128" t="s">
        <v>26</v>
      </c>
      <c r="E5" s="128"/>
      <c r="F5" s="128"/>
      <c r="G5" s="128"/>
      <c r="H5" s="128"/>
      <c r="I5" s="128"/>
    </row>
    <row r="6" spans="1:9">
      <c r="A6" s="152"/>
      <c r="B6" s="152"/>
      <c r="C6" s="152"/>
      <c r="D6" s="131" t="s">
        <v>27</v>
      </c>
      <c r="E6" s="121" t="s">
        <v>8</v>
      </c>
      <c r="F6" s="121"/>
      <c r="G6" s="121"/>
      <c r="H6" s="121"/>
      <c r="I6" s="121"/>
    </row>
    <row r="7" spans="1:9" ht="96.75" customHeight="1">
      <c r="A7" s="152"/>
      <c r="B7" s="152"/>
      <c r="C7" s="152"/>
      <c r="D7" s="131"/>
      <c r="E7" s="128" t="s">
        <v>28</v>
      </c>
      <c r="F7" s="128" t="s">
        <v>115</v>
      </c>
      <c r="G7" s="153" t="s">
        <v>138</v>
      </c>
      <c r="H7" s="128" t="s">
        <v>29</v>
      </c>
      <c r="I7" s="128"/>
    </row>
    <row r="8" spans="1:9">
      <c r="A8" s="152"/>
      <c r="B8" s="152"/>
      <c r="C8" s="152"/>
      <c r="D8" s="131"/>
      <c r="E8" s="128"/>
      <c r="F8" s="128"/>
      <c r="G8" s="154"/>
      <c r="H8" s="13" t="s">
        <v>27</v>
      </c>
      <c r="I8" s="13" t="s">
        <v>30</v>
      </c>
    </row>
    <row r="9" spans="1:9">
      <c r="A9" s="13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35">
        <v>7</v>
      </c>
      <c r="H9" s="9">
        <v>8</v>
      </c>
      <c r="I9" s="9">
        <v>9</v>
      </c>
    </row>
    <row r="10" spans="1:9" ht="31.5">
      <c r="A10" s="13" t="s">
        <v>33</v>
      </c>
      <c r="B10" s="9">
        <v>100</v>
      </c>
      <c r="C10" s="9" t="s">
        <v>34</v>
      </c>
      <c r="D10" s="9">
        <f>E10+F10+G10+H10</f>
        <v>40563400</v>
      </c>
      <c r="E10" s="9">
        <v>23563400</v>
      </c>
      <c r="F10" s="9"/>
      <c r="G10" s="35"/>
      <c r="H10" s="9">
        <v>17000000</v>
      </c>
      <c r="I10" s="9"/>
    </row>
    <row r="11" spans="1:9">
      <c r="A11" s="13" t="s">
        <v>35</v>
      </c>
      <c r="B11" s="9"/>
      <c r="C11" s="9"/>
      <c r="D11" s="119">
        <f t="shared" ref="D11:D46" si="0">E11+F11+G11+H11</f>
        <v>0</v>
      </c>
      <c r="E11" s="9"/>
      <c r="F11" s="9"/>
      <c r="G11" s="35"/>
      <c r="H11" s="9"/>
      <c r="I11" s="9"/>
    </row>
    <row r="12" spans="1:9" ht="21" customHeight="1">
      <c r="A12" s="13" t="s">
        <v>36</v>
      </c>
      <c r="B12" s="9">
        <v>110</v>
      </c>
      <c r="C12" s="9"/>
      <c r="D12" s="119"/>
      <c r="E12" s="9" t="s">
        <v>34</v>
      </c>
      <c r="F12" s="9" t="s">
        <v>34</v>
      </c>
      <c r="G12" s="35"/>
      <c r="H12" s="9"/>
      <c r="I12" s="9" t="s">
        <v>34</v>
      </c>
    </row>
    <row r="13" spans="1:9" ht="31.5">
      <c r="A13" s="13" t="s">
        <v>37</v>
      </c>
      <c r="B13" s="9">
        <v>120</v>
      </c>
      <c r="C13" s="9"/>
      <c r="D13" s="119">
        <f>H13</f>
        <v>17000000</v>
      </c>
      <c r="E13" s="9" t="s">
        <v>34</v>
      </c>
      <c r="F13" s="9" t="s">
        <v>34</v>
      </c>
      <c r="G13" s="35"/>
      <c r="H13" s="9">
        <v>17000000</v>
      </c>
      <c r="I13" s="9" t="s">
        <v>34</v>
      </c>
    </row>
    <row r="14" spans="1:9" ht="47.25">
      <c r="A14" s="13" t="s">
        <v>38</v>
      </c>
      <c r="B14" s="9">
        <v>120</v>
      </c>
      <c r="C14" s="9"/>
      <c r="D14" s="119"/>
      <c r="E14" s="9" t="s">
        <v>34</v>
      </c>
      <c r="F14" s="9" t="s">
        <v>34</v>
      </c>
      <c r="G14" s="35"/>
      <c r="H14" s="9"/>
      <c r="I14" s="9"/>
    </row>
    <row r="15" spans="1:9" ht="24" customHeight="1">
      <c r="A15" s="13" t="s">
        <v>116</v>
      </c>
      <c r="B15" s="9"/>
      <c r="C15" s="9"/>
      <c r="D15" s="119">
        <f t="shared" si="0"/>
        <v>0</v>
      </c>
      <c r="E15" s="9"/>
      <c r="F15" s="9"/>
      <c r="G15" s="35"/>
      <c r="H15" s="9"/>
      <c r="I15" s="9"/>
    </row>
    <row r="16" spans="1:9" ht="19.5" customHeight="1">
      <c r="A16" s="13" t="s">
        <v>39</v>
      </c>
      <c r="B16" s="9">
        <v>160</v>
      </c>
      <c r="C16" s="9"/>
      <c r="D16" s="119"/>
      <c r="E16" s="9" t="s">
        <v>34</v>
      </c>
      <c r="F16" s="9"/>
      <c r="G16" s="35"/>
      <c r="H16" s="9"/>
      <c r="I16" s="9"/>
    </row>
    <row r="17" spans="1:10">
      <c r="A17" s="13" t="s">
        <v>8</v>
      </c>
      <c r="B17" s="9"/>
      <c r="C17" s="9"/>
      <c r="D17" s="119">
        <f t="shared" si="0"/>
        <v>0</v>
      </c>
      <c r="E17" s="9"/>
      <c r="F17" s="9"/>
      <c r="G17" s="35"/>
      <c r="H17" s="9"/>
      <c r="I17" s="9"/>
    </row>
    <row r="18" spans="1:10" s="28" customFormat="1" ht="33.75" customHeight="1">
      <c r="A18" s="34" t="s">
        <v>117</v>
      </c>
      <c r="B18" s="31"/>
      <c r="C18" s="31"/>
      <c r="D18" s="119">
        <f t="shared" si="0"/>
        <v>23563400</v>
      </c>
      <c r="E18" s="31">
        <v>23563400</v>
      </c>
      <c r="F18" s="31"/>
      <c r="G18" s="35"/>
      <c r="H18" s="31"/>
      <c r="I18" s="31"/>
    </row>
    <row r="19" spans="1:10" s="28" customFormat="1">
      <c r="A19" s="34" t="s">
        <v>118</v>
      </c>
      <c r="B19" s="31"/>
      <c r="C19" s="31"/>
      <c r="D19" s="119">
        <f t="shared" si="0"/>
        <v>0</v>
      </c>
      <c r="E19" s="31"/>
      <c r="F19" s="31"/>
      <c r="G19" s="35"/>
      <c r="H19" s="31"/>
      <c r="I19" s="31"/>
    </row>
    <row r="20" spans="1:10">
      <c r="A20" s="34" t="s">
        <v>119</v>
      </c>
      <c r="B20" s="9"/>
      <c r="C20" s="9"/>
      <c r="D20" s="119"/>
      <c r="E20" s="9" t="s">
        <v>34</v>
      </c>
      <c r="F20" s="9" t="s">
        <v>34</v>
      </c>
      <c r="G20" s="35"/>
      <c r="H20" s="9"/>
      <c r="I20" s="9"/>
    </row>
    <row r="21" spans="1:10" s="3" customFormat="1">
      <c r="A21" s="15"/>
      <c r="B21" s="16"/>
      <c r="C21" s="16"/>
      <c r="D21" s="119">
        <f t="shared" si="0"/>
        <v>0</v>
      </c>
      <c r="E21" s="16"/>
      <c r="F21" s="16"/>
      <c r="G21" s="16"/>
      <c r="H21" s="16"/>
      <c r="I21" s="16"/>
      <c r="J21" s="16"/>
    </row>
    <row r="22" spans="1:10">
      <c r="A22" s="13">
        <v>1</v>
      </c>
      <c r="B22" s="9">
        <v>2</v>
      </c>
      <c r="C22" s="9">
        <v>3</v>
      </c>
      <c r="D22" s="119">
        <f t="shared" si="0"/>
        <v>18</v>
      </c>
      <c r="E22" s="9">
        <v>5</v>
      </c>
      <c r="F22" s="9">
        <v>6</v>
      </c>
      <c r="G22" s="35"/>
      <c r="H22" s="9">
        <v>7</v>
      </c>
      <c r="I22" s="9">
        <v>8</v>
      </c>
    </row>
    <row r="23" spans="1:10" ht="31.5">
      <c r="A23" s="13" t="s">
        <v>40</v>
      </c>
      <c r="B23" s="9">
        <v>200</v>
      </c>
      <c r="C23" s="9"/>
      <c r="D23" s="119">
        <f t="shared" si="0"/>
        <v>40789613.429999992</v>
      </c>
      <c r="E23" s="9">
        <f>E25+E29+E41</f>
        <v>23784552.059999999</v>
      </c>
      <c r="F23" s="9"/>
      <c r="G23" s="35"/>
      <c r="H23" s="9">
        <f>H25+H29++H37+H40+H41</f>
        <v>17005061.369999997</v>
      </c>
      <c r="I23" s="9"/>
    </row>
    <row r="24" spans="1:10">
      <c r="A24" s="13" t="s">
        <v>41</v>
      </c>
      <c r="B24" s="9"/>
      <c r="C24" s="9"/>
      <c r="D24" s="119">
        <f t="shared" si="0"/>
        <v>0</v>
      </c>
      <c r="E24" s="9"/>
      <c r="F24" s="9"/>
      <c r="G24" s="35"/>
      <c r="H24" s="9"/>
      <c r="I24" s="9"/>
    </row>
    <row r="25" spans="1:10" ht="31.5">
      <c r="A25" s="14" t="s">
        <v>42</v>
      </c>
      <c r="B25" s="9">
        <v>210</v>
      </c>
      <c r="C25" s="9"/>
      <c r="D25" s="119">
        <f t="shared" si="0"/>
        <v>24733783.539999999</v>
      </c>
      <c r="E25" s="7">
        <f>E27+E28</f>
        <v>16268783.539999999</v>
      </c>
      <c r="F25" s="9"/>
      <c r="G25" s="35"/>
      <c r="H25" s="7">
        <f>H27+H28</f>
        <v>8465000</v>
      </c>
      <c r="I25" s="9"/>
    </row>
    <row r="26" spans="1:10">
      <c r="A26" s="13" t="s">
        <v>12</v>
      </c>
      <c r="B26" s="9"/>
      <c r="C26" s="9"/>
      <c r="D26" s="119">
        <f t="shared" si="0"/>
        <v>0</v>
      </c>
      <c r="E26" s="9"/>
      <c r="F26" s="9"/>
      <c r="G26" s="35"/>
      <c r="H26" s="9"/>
      <c r="I26" s="9"/>
    </row>
    <row r="27" spans="1:10">
      <c r="A27" s="13" t="s">
        <v>120</v>
      </c>
      <c r="B27" s="9">
        <v>211</v>
      </c>
      <c r="C27" s="9"/>
      <c r="D27" s="119">
        <f t="shared" si="0"/>
        <v>19038000</v>
      </c>
      <c r="E27" s="9">
        <v>12538000</v>
      </c>
      <c r="F27" s="9"/>
      <c r="G27" s="35"/>
      <c r="H27" s="9">
        <v>6500000</v>
      </c>
      <c r="I27" s="9"/>
    </row>
    <row r="28" spans="1:10" ht="31.5">
      <c r="A28" s="32" t="s">
        <v>121</v>
      </c>
      <c r="B28" s="9">
        <v>213</v>
      </c>
      <c r="C28" s="9"/>
      <c r="D28" s="119">
        <f t="shared" si="0"/>
        <v>5695783.54</v>
      </c>
      <c r="E28" s="9">
        <v>3730783.54</v>
      </c>
      <c r="F28" s="9"/>
      <c r="G28" s="35"/>
      <c r="H28" s="9">
        <v>1965000</v>
      </c>
      <c r="I28" s="9"/>
    </row>
    <row r="29" spans="1:10" ht="31.5">
      <c r="A29" s="13" t="s">
        <v>122</v>
      </c>
      <c r="B29" s="9">
        <v>220</v>
      </c>
      <c r="C29" s="9"/>
      <c r="D29" s="119">
        <f t="shared" si="0"/>
        <v>6741868.5199999996</v>
      </c>
      <c r="E29" s="7">
        <f>E30+E31+E32+E33+E34+E35+E36</f>
        <v>3356868.52</v>
      </c>
      <c r="F29" s="9"/>
      <c r="G29" s="35"/>
      <c r="H29" s="7">
        <f>H31+H32+H33+H34+H35+H36+G29</f>
        <v>3385000</v>
      </c>
      <c r="I29" s="9"/>
    </row>
    <row r="30" spans="1:10">
      <c r="A30" s="13" t="s">
        <v>12</v>
      </c>
      <c r="B30" s="9"/>
      <c r="C30" s="9"/>
      <c r="D30" s="119">
        <f t="shared" si="0"/>
        <v>0</v>
      </c>
      <c r="E30" s="9"/>
      <c r="F30" s="9"/>
      <c r="G30" s="35"/>
      <c r="H30" s="9"/>
      <c r="I30" s="9"/>
    </row>
    <row r="31" spans="1:10">
      <c r="A31" s="13" t="s">
        <v>123</v>
      </c>
      <c r="B31" s="9">
        <v>221</v>
      </c>
      <c r="C31" s="9"/>
      <c r="D31" s="119">
        <f t="shared" si="0"/>
        <v>125000</v>
      </c>
      <c r="E31" s="9"/>
      <c r="F31" s="9"/>
      <c r="G31" s="35"/>
      <c r="H31" s="9">
        <v>125000</v>
      </c>
      <c r="I31" s="9"/>
    </row>
    <row r="32" spans="1:10">
      <c r="A32" s="13" t="s">
        <v>124</v>
      </c>
      <c r="B32" s="9">
        <v>222</v>
      </c>
      <c r="C32" s="9"/>
      <c r="D32" s="119">
        <f t="shared" si="0"/>
        <v>25000</v>
      </c>
      <c r="E32" s="9"/>
      <c r="F32" s="9"/>
      <c r="G32" s="35"/>
      <c r="H32" s="9">
        <v>25000</v>
      </c>
      <c r="I32" s="9"/>
    </row>
    <row r="33" spans="1:9">
      <c r="A33" s="13" t="s">
        <v>125</v>
      </c>
      <c r="B33" s="9">
        <v>223</v>
      </c>
      <c r="C33" s="9"/>
      <c r="D33" s="119">
        <f t="shared" si="0"/>
        <v>3072468.52</v>
      </c>
      <c r="E33" s="9">
        <v>3072468.52</v>
      </c>
      <c r="F33" s="9"/>
      <c r="G33" s="35"/>
      <c r="H33" s="9"/>
      <c r="I33" s="9"/>
    </row>
    <row r="34" spans="1:9" s="28" customFormat="1">
      <c r="A34" s="32" t="s">
        <v>126</v>
      </c>
      <c r="B34" s="31">
        <v>224</v>
      </c>
      <c r="C34" s="31"/>
      <c r="D34" s="119">
        <f t="shared" si="0"/>
        <v>40000</v>
      </c>
      <c r="E34" s="31"/>
      <c r="F34" s="31"/>
      <c r="G34" s="35"/>
      <c r="H34" s="31">
        <v>40000</v>
      </c>
      <c r="I34" s="31"/>
    </row>
    <row r="35" spans="1:9" s="28" customFormat="1">
      <c r="A35" s="32" t="s">
        <v>127</v>
      </c>
      <c r="B35" s="31">
        <v>225</v>
      </c>
      <c r="C35" s="31"/>
      <c r="D35" s="119">
        <f t="shared" si="0"/>
        <v>1199000</v>
      </c>
      <c r="E35" s="31"/>
      <c r="F35" s="31"/>
      <c r="G35" s="35"/>
      <c r="H35" s="31">
        <v>1199000</v>
      </c>
      <c r="I35" s="31"/>
    </row>
    <row r="36" spans="1:9">
      <c r="A36" s="13" t="s">
        <v>128</v>
      </c>
      <c r="B36" s="9">
        <v>226</v>
      </c>
      <c r="C36" s="9"/>
      <c r="D36" s="119">
        <f t="shared" si="0"/>
        <v>2280400</v>
      </c>
      <c r="E36" s="9">
        <v>284400</v>
      </c>
      <c r="F36" s="9"/>
      <c r="G36" s="35"/>
      <c r="H36" s="9">
        <v>1996000</v>
      </c>
      <c r="I36" s="9"/>
    </row>
    <row r="37" spans="1:9" ht="31.5">
      <c r="A37" s="13" t="s">
        <v>129</v>
      </c>
      <c r="B37" s="9">
        <v>260</v>
      </c>
      <c r="C37" s="9" t="s">
        <v>34</v>
      </c>
      <c r="D37" s="119">
        <f t="shared" si="0"/>
        <v>0</v>
      </c>
      <c r="E37" s="9"/>
      <c r="F37" s="9"/>
      <c r="G37" s="35"/>
      <c r="H37" s="9"/>
      <c r="I37" s="9"/>
    </row>
    <row r="38" spans="1:9">
      <c r="A38" s="13" t="s">
        <v>41</v>
      </c>
      <c r="B38" s="9"/>
      <c r="C38" s="9"/>
      <c r="D38" s="119">
        <f t="shared" si="0"/>
        <v>0</v>
      </c>
      <c r="E38" s="9"/>
      <c r="F38" s="9"/>
      <c r="G38" s="35"/>
      <c r="H38" s="9"/>
      <c r="I38" s="9"/>
    </row>
    <row r="39" spans="1:9" s="28" customFormat="1" ht="31.5">
      <c r="A39" s="32" t="s">
        <v>130</v>
      </c>
      <c r="B39" s="31">
        <v>262</v>
      </c>
      <c r="C39" s="31"/>
      <c r="D39" s="119">
        <f t="shared" si="0"/>
        <v>0</v>
      </c>
      <c r="E39" s="31"/>
      <c r="F39" s="31"/>
      <c r="G39" s="35"/>
      <c r="H39" s="31"/>
      <c r="I39" s="31"/>
    </row>
    <row r="40" spans="1:9">
      <c r="A40" s="13" t="s">
        <v>131</v>
      </c>
      <c r="B40" s="9">
        <v>290</v>
      </c>
      <c r="C40" s="9"/>
      <c r="D40" s="119">
        <f t="shared" si="0"/>
        <v>255061.37</v>
      </c>
      <c r="E40" s="7">
        <v>0</v>
      </c>
      <c r="F40" s="9"/>
      <c r="G40" s="35"/>
      <c r="H40" s="7">
        <v>255061.37</v>
      </c>
      <c r="I40" s="9"/>
    </row>
    <row r="41" spans="1:9" ht="63">
      <c r="A41" s="13" t="s">
        <v>132</v>
      </c>
      <c r="B41" s="9">
        <v>300</v>
      </c>
      <c r="C41" s="9" t="s">
        <v>34</v>
      </c>
      <c r="D41" s="119">
        <f t="shared" si="0"/>
        <v>9058900</v>
      </c>
      <c r="E41" s="7">
        <f>E42+E43+E44+E45</f>
        <v>4158900</v>
      </c>
      <c r="F41" s="9"/>
      <c r="G41" s="35"/>
      <c r="H41" s="7">
        <f>H43+H44+H45+H46</f>
        <v>4900000</v>
      </c>
      <c r="I41" s="9"/>
    </row>
    <row r="42" spans="1:9">
      <c r="A42" s="13" t="s">
        <v>12</v>
      </c>
      <c r="B42" s="9"/>
      <c r="C42" s="9"/>
      <c r="D42" s="119">
        <f t="shared" si="0"/>
        <v>0</v>
      </c>
      <c r="E42" s="9"/>
      <c r="F42" s="9"/>
      <c r="G42" s="35"/>
      <c r="H42" s="9"/>
      <c r="I42" s="9"/>
    </row>
    <row r="43" spans="1:9" ht="31.5">
      <c r="A43" s="13" t="s">
        <v>133</v>
      </c>
      <c r="B43" s="9">
        <v>310</v>
      </c>
      <c r="C43" s="9"/>
      <c r="D43" s="119">
        <f t="shared" si="0"/>
        <v>300000</v>
      </c>
      <c r="E43" s="9"/>
      <c r="F43" s="9"/>
      <c r="G43" s="35"/>
      <c r="H43" s="9">
        <v>300000</v>
      </c>
      <c r="I43" s="9"/>
    </row>
    <row r="44" spans="1:9" ht="31.5">
      <c r="A44" s="13" t="s">
        <v>134</v>
      </c>
      <c r="B44" s="9">
        <v>320</v>
      </c>
      <c r="C44" s="9"/>
      <c r="D44" s="119">
        <f t="shared" si="0"/>
        <v>0</v>
      </c>
      <c r="E44" s="9"/>
      <c r="F44" s="9"/>
      <c r="G44" s="35"/>
      <c r="H44" s="9"/>
      <c r="I44" s="9"/>
    </row>
    <row r="45" spans="1:9" s="40" customFormat="1" ht="33" customHeight="1">
      <c r="A45" s="36" t="s">
        <v>139</v>
      </c>
      <c r="B45" s="35">
        <v>340</v>
      </c>
      <c r="C45" s="35"/>
      <c r="D45" s="119">
        <f t="shared" si="0"/>
        <v>8758900</v>
      </c>
      <c r="E45" s="35">
        <v>4158900</v>
      </c>
      <c r="F45" s="35"/>
      <c r="G45" s="35"/>
      <c r="H45" s="35">
        <v>4600000</v>
      </c>
      <c r="I45" s="35"/>
    </row>
    <row r="46" spans="1:9" ht="31.5">
      <c r="A46" s="13" t="s">
        <v>43</v>
      </c>
      <c r="B46" s="9">
        <v>400</v>
      </c>
      <c r="C46" s="9"/>
      <c r="D46" s="119">
        <f t="shared" si="0"/>
        <v>0</v>
      </c>
      <c r="E46" s="9"/>
      <c r="F46" s="9"/>
      <c r="G46" s="35"/>
      <c r="H46" s="9"/>
      <c r="I46" s="9"/>
    </row>
    <row r="47" spans="1:9">
      <c r="A47" s="13" t="s">
        <v>12</v>
      </c>
      <c r="B47" s="9"/>
      <c r="C47" s="9"/>
      <c r="D47" s="9"/>
      <c r="E47" s="9"/>
      <c r="F47" s="9"/>
      <c r="G47" s="35"/>
      <c r="H47" s="9"/>
      <c r="I47" s="9"/>
    </row>
    <row r="48" spans="1:9" ht="31.5">
      <c r="A48" s="13" t="s">
        <v>44</v>
      </c>
      <c r="B48" s="9">
        <v>410</v>
      </c>
      <c r="C48" s="9"/>
      <c r="D48" s="9"/>
      <c r="E48" s="9"/>
      <c r="F48" s="9"/>
      <c r="G48" s="35"/>
      <c r="H48" s="9"/>
      <c r="I48" s="9"/>
    </row>
    <row r="49" spans="1:9">
      <c r="A49" s="13" t="s">
        <v>45</v>
      </c>
      <c r="B49" s="9">
        <v>420</v>
      </c>
      <c r="C49" s="9"/>
      <c r="D49" s="9"/>
      <c r="E49" s="9"/>
      <c r="F49" s="9"/>
      <c r="G49" s="35"/>
      <c r="H49" s="9"/>
      <c r="I49" s="9"/>
    </row>
    <row r="50" spans="1:9" ht="31.5">
      <c r="A50" s="13" t="s">
        <v>46</v>
      </c>
      <c r="B50" s="9">
        <v>500</v>
      </c>
      <c r="C50" s="9" t="s">
        <v>34</v>
      </c>
      <c r="D50" s="9">
        <v>280.73</v>
      </c>
      <c r="E50" s="9">
        <v>221152.06</v>
      </c>
      <c r="F50" s="9"/>
      <c r="G50" s="35"/>
      <c r="H50" s="9">
        <v>5061.37</v>
      </c>
      <c r="I50" s="9"/>
    </row>
    <row r="51" spans="1:9" ht="31.5">
      <c r="A51" s="13" t="s">
        <v>47</v>
      </c>
      <c r="B51" s="9">
        <v>600</v>
      </c>
      <c r="C51" s="9" t="s">
        <v>34</v>
      </c>
      <c r="D51" s="9"/>
      <c r="E51" s="9">
        <v>0</v>
      </c>
      <c r="F51" s="9"/>
      <c r="G51" s="35"/>
      <c r="H51" s="9">
        <v>0</v>
      </c>
      <c r="I51" s="9"/>
    </row>
    <row r="54" spans="1:9">
      <c r="A54" s="141" t="s">
        <v>266</v>
      </c>
      <c r="B54" s="141"/>
      <c r="C54" s="141"/>
      <c r="E54" s="144"/>
      <c r="F54" s="144"/>
      <c r="G54" s="16"/>
      <c r="H54" s="143" t="s">
        <v>267</v>
      </c>
      <c r="I54" s="143"/>
    </row>
    <row r="55" spans="1:9">
      <c r="A55" s="155" t="s">
        <v>135</v>
      </c>
      <c r="B55" s="155"/>
      <c r="C55" s="155"/>
      <c r="E55" s="143" t="s">
        <v>66</v>
      </c>
      <c r="F55" s="143"/>
      <c r="H55" s="143" t="s">
        <v>137</v>
      </c>
      <c r="I55" s="143"/>
    </row>
  </sheetData>
  <mergeCells count="18">
    <mergeCell ref="A54:C54"/>
    <mergeCell ref="A55:C55"/>
    <mergeCell ref="E54:F54"/>
    <mergeCell ref="E55:F55"/>
    <mergeCell ref="H54:I54"/>
    <mergeCell ref="H55:I55"/>
    <mergeCell ref="A5:A8"/>
    <mergeCell ref="B5:B8"/>
    <mergeCell ref="C5:C8"/>
    <mergeCell ref="B2:F2"/>
    <mergeCell ref="C3:F3"/>
    <mergeCell ref="E7:E8"/>
    <mergeCell ref="F7:F8"/>
    <mergeCell ref="D5:I5"/>
    <mergeCell ref="E6:I6"/>
    <mergeCell ref="H7:I7"/>
    <mergeCell ref="D6:D8"/>
    <mergeCell ref="G7:G8"/>
  </mergeCells>
  <pageMargins left="0.7" right="0.7" top="0.75" bottom="0.75" header="0.3" footer="0.3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7"/>
  <sheetViews>
    <sheetView workbookViewId="0">
      <selection activeCell="B4" sqref="B4:D4"/>
    </sheetView>
  </sheetViews>
  <sheetFormatPr defaultRowHeight="15.75"/>
  <cols>
    <col min="1" max="1" width="5" style="3" customWidth="1"/>
    <col min="2" max="2" width="32.85546875" style="3" customWidth="1"/>
    <col min="3" max="3" width="13.28515625" style="3" customWidth="1"/>
    <col min="4" max="4" width="38.5703125" style="3" customWidth="1"/>
    <col min="5" max="16384" width="9.140625" style="3"/>
  </cols>
  <sheetData>
    <row r="1" spans="2:4">
      <c r="D1" s="17" t="s">
        <v>50</v>
      </c>
    </row>
    <row r="3" spans="2:4" ht="32.25" customHeight="1">
      <c r="B3" s="132" t="s">
        <v>51</v>
      </c>
      <c r="C3" s="132"/>
      <c r="D3" s="132"/>
    </row>
    <row r="4" spans="2:4">
      <c r="B4" s="143" t="s">
        <v>301</v>
      </c>
      <c r="C4" s="143"/>
      <c r="D4" s="143"/>
    </row>
    <row r="5" spans="2:4">
      <c r="B5" s="143" t="s">
        <v>52</v>
      </c>
      <c r="C5" s="143"/>
      <c r="D5" s="143"/>
    </row>
    <row r="7" spans="2:4" ht="31.5">
      <c r="B7" s="9" t="s">
        <v>1</v>
      </c>
      <c r="C7" s="9" t="s">
        <v>48</v>
      </c>
      <c r="D7" s="13" t="s">
        <v>49</v>
      </c>
    </row>
    <row r="8" spans="2:4">
      <c r="B8" s="9">
        <v>1</v>
      </c>
      <c r="C8" s="9">
        <v>2</v>
      </c>
      <c r="D8" s="9">
        <v>3</v>
      </c>
    </row>
    <row r="9" spans="2:4" ht="29.25" customHeight="1">
      <c r="B9" s="9" t="s">
        <v>46</v>
      </c>
      <c r="C9" s="18" t="s">
        <v>55</v>
      </c>
      <c r="D9" s="9">
        <v>0</v>
      </c>
    </row>
    <row r="10" spans="2:4" ht="30.75" customHeight="1">
      <c r="B10" s="9" t="s">
        <v>47</v>
      </c>
      <c r="C10" s="18" t="s">
        <v>56</v>
      </c>
      <c r="D10" s="9">
        <v>0</v>
      </c>
    </row>
    <row r="11" spans="2:4" ht="30.75" customHeight="1">
      <c r="B11" s="9" t="s">
        <v>53</v>
      </c>
      <c r="C11" s="18" t="s">
        <v>57</v>
      </c>
      <c r="D11" s="9">
        <v>0</v>
      </c>
    </row>
    <row r="12" spans="2:4" ht="27" customHeight="1">
      <c r="B12" s="9"/>
      <c r="C12" s="18"/>
      <c r="D12" s="9"/>
    </row>
    <row r="13" spans="2:4" ht="27.75" customHeight="1">
      <c r="B13" s="9" t="s">
        <v>54</v>
      </c>
      <c r="C13" s="18" t="s">
        <v>58</v>
      </c>
      <c r="D13" s="9">
        <v>0</v>
      </c>
    </row>
    <row r="14" spans="2:4" ht="25.5" customHeight="1">
      <c r="B14" s="9"/>
      <c r="C14" s="9"/>
      <c r="D14" s="9"/>
    </row>
    <row r="16" spans="2:4">
      <c r="B16" s="111" t="s">
        <v>266</v>
      </c>
      <c r="D16" s="29"/>
    </row>
    <row r="17" spans="2:4">
      <c r="B17" s="3" t="s">
        <v>135</v>
      </c>
      <c r="D17" s="3" t="s">
        <v>66</v>
      </c>
    </row>
  </sheetData>
  <mergeCells count="3">
    <mergeCell ref="B3:D3"/>
    <mergeCell ref="B4:D4"/>
    <mergeCell ref="B5:D5"/>
  </mergeCells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13"/>
  <sheetViews>
    <sheetView workbookViewId="0">
      <selection activeCell="B12" sqref="B12"/>
    </sheetView>
  </sheetViews>
  <sheetFormatPr defaultRowHeight="15.75"/>
  <cols>
    <col min="1" max="1" width="6" style="5" customWidth="1"/>
    <col min="2" max="2" width="38.7109375" style="5" customWidth="1"/>
    <col min="3" max="3" width="12.5703125" style="5" customWidth="1"/>
    <col min="4" max="4" width="25.7109375" style="5" customWidth="1"/>
    <col min="5" max="16384" width="9.140625" style="5"/>
  </cols>
  <sheetData>
    <row r="1" spans="2:4">
      <c r="D1" s="5" t="s">
        <v>60</v>
      </c>
    </row>
    <row r="3" spans="2:4">
      <c r="B3" s="133" t="s">
        <v>61</v>
      </c>
      <c r="C3" s="133"/>
      <c r="D3" s="133"/>
    </row>
    <row r="6" spans="2:4" ht="23.25" customHeight="1">
      <c r="B6" s="19" t="s">
        <v>1</v>
      </c>
      <c r="C6" s="19" t="s">
        <v>48</v>
      </c>
      <c r="D6" s="19" t="s">
        <v>59</v>
      </c>
    </row>
    <row r="7" spans="2:4">
      <c r="B7" s="13">
        <v>1</v>
      </c>
      <c r="C7" s="13">
        <v>2</v>
      </c>
      <c r="D7" s="13">
        <v>3</v>
      </c>
    </row>
    <row r="8" spans="2:4" ht="31.5">
      <c r="B8" s="13" t="s">
        <v>62</v>
      </c>
      <c r="C8" s="20" t="s">
        <v>55</v>
      </c>
      <c r="D8" s="13">
        <v>0</v>
      </c>
    </row>
    <row r="9" spans="2:4" ht="78.75">
      <c r="B9" s="13" t="s">
        <v>63</v>
      </c>
      <c r="C9" s="20" t="s">
        <v>56</v>
      </c>
      <c r="D9" s="13">
        <v>0</v>
      </c>
    </row>
    <row r="10" spans="2:4" ht="31.5">
      <c r="B10" s="13" t="s">
        <v>64</v>
      </c>
      <c r="C10" s="20" t="s">
        <v>57</v>
      </c>
      <c r="D10" s="13">
        <v>0</v>
      </c>
    </row>
    <row r="12" spans="2:4">
      <c r="B12" s="110" t="s">
        <v>266</v>
      </c>
      <c r="D12" s="30"/>
    </row>
    <row r="13" spans="2:4">
      <c r="B13" s="5" t="s">
        <v>135</v>
      </c>
      <c r="D13" s="5" t="s">
        <v>66</v>
      </c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topLeftCell="A4" workbookViewId="0">
      <selection activeCell="K43" sqref="K43"/>
    </sheetView>
  </sheetViews>
  <sheetFormatPr defaultRowHeight="15.75"/>
  <cols>
    <col min="1" max="1" width="10.85546875" style="1" customWidth="1"/>
    <col min="2" max="2" width="17.28515625" style="1" customWidth="1"/>
    <col min="3" max="3" width="10.42578125" style="1" customWidth="1"/>
    <col min="4" max="4" width="12.5703125" style="1" customWidth="1"/>
    <col min="5" max="5" width="12.85546875" style="1" customWidth="1"/>
    <col min="6" max="6" width="18.5703125" style="1" customWidth="1"/>
    <col min="7" max="7" width="14.5703125" style="1" customWidth="1"/>
    <col min="8" max="8" width="13.5703125" style="1" customWidth="1"/>
    <col min="9" max="9" width="12.140625" style="1" customWidth="1"/>
    <col min="10" max="10" width="13.7109375" style="1" customWidth="1"/>
    <col min="11" max="11" width="14.5703125" style="1" customWidth="1"/>
    <col min="12" max="16384" width="9.140625" style="1"/>
  </cols>
  <sheetData>
    <row r="1" spans="6:7">
      <c r="F1" s="140" t="s">
        <v>96</v>
      </c>
      <c r="G1" s="140"/>
    </row>
    <row r="2" spans="6:7">
      <c r="F2" s="140" t="s">
        <v>97</v>
      </c>
      <c r="G2" s="140"/>
    </row>
    <row r="3" spans="6:7" ht="15" customHeight="1">
      <c r="F3" s="140" t="s">
        <v>98</v>
      </c>
      <c r="G3" s="140"/>
    </row>
    <row r="4" spans="6:7">
      <c r="F4" s="24" t="s">
        <v>99</v>
      </c>
      <c r="G4" s="24"/>
    </row>
    <row r="5" spans="6:7">
      <c r="F5" s="137" t="s">
        <v>100</v>
      </c>
      <c r="G5" s="137"/>
    </row>
    <row r="6" spans="6:7">
      <c r="F6" s="137" t="s">
        <v>101</v>
      </c>
      <c r="G6" s="137"/>
    </row>
    <row r="7" spans="6:7">
      <c r="F7" s="137" t="s">
        <v>102</v>
      </c>
      <c r="G7" s="137"/>
    </row>
    <row r="8" spans="6:7">
      <c r="F8" s="137" t="s">
        <v>103</v>
      </c>
      <c r="G8" s="137"/>
    </row>
    <row r="9" spans="6:7">
      <c r="F9" s="137" t="s">
        <v>104</v>
      </c>
      <c r="G9" s="137"/>
    </row>
    <row r="10" spans="6:7">
      <c r="F10" s="1" t="s">
        <v>105</v>
      </c>
      <c r="G10" s="1" t="s">
        <v>106</v>
      </c>
    </row>
    <row r="12" spans="6:7">
      <c r="F12" s="143" t="s">
        <v>65</v>
      </c>
      <c r="G12" s="143"/>
    </row>
    <row r="13" spans="6:7">
      <c r="F13" s="133"/>
      <c r="G13" s="133"/>
    </row>
    <row r="14" spans="6:7">
      <c r="F14" s="133"/>
      <c r="G14" s="133"/>
    </row>
    <row r="15" spans="6:7">
      <c r="F15" s="133"/>
      <c r="G15" s="133"/>
    </row>
    <row r="16" spans="6:7" ht="50.25" customHeight="1">
      <c r="F16" s="170" t="s">
        <v>107</v>
      </c>
      <c r="G16" s="170"/>
    </row>
    <row r="17" spans="1:7">
      <c r="F17" s="21"/>
      <c r="G17" s="21"/>
    </row>
    <row r="18" spans="1:7" ht="26.25">
      <c r="F18" s="26" t="s">
        <v>66</v>
      </c>
      <c r="G18" s="27" t="s">
        <v>108</v>
      </c>
    </row>
    <row r="20" spans="1:7">
      <c r="B20" s="143" t="s">
        <v>109</v>
      </c>
      <c r="C20" s="143"/>
      <c r="D20" s="143"/>
      <c r="E20" s="143"/>
      <c r="F20" s="143"/>
    </row>
    <row r="21" spans="1:7" ht="32.25" customHeight="1">
      <c r="A21" s="133" t="s">
        <v>293</v>
      </c>
      <c r="B21" s="133"/>
      <c r="C21" s="133"/>
      <c r="D21" s="133"/>
      <c r="E21" s="133"/>
      <c r="F21" s="133"/>
      <c r="G21" s="133"/>
    </row>
    <row r="23" spans="1:7">
      <c r="G23" s="25" t="s">
        <v>68</v>
      </c>
    </row>
    <row r="24" spans="1:7">
      <c r="F24" s="1" t="s">
        <v>69</v>
      </c>
      <c r="G24" s="25">
        <v>501016</v>
      </c>
    </row>
    <row r="25" spans="1:7">
      <c r="B25" s="1" t="s">
        <v>294</v>
      </c>
      <c r="F25" s="1" t="s">
        <v>70</v>
      </c>
      <c r="G25" s="112">
        <v>43109</v>
      </c>
    </row>
    <row r="26" spans="1:7">
      <c r="G26" s="22"/>
    </row>
    <row r="27" spans="1:7">
      <c r="A27" s="137" t="s">
        <v>78</v>
      </c>
      <c r="B27" s="137"/>
      <c r="C27" s="137"/>
      <c r="D27" s="137"/>
      <c r="E27" s="23"/>
      <c r="F27" s="1" t="s">
        <v>71</v>
      </c>
      <c r="G27" s="22">
        <v>11819424</v>
      </c>
    </row>
    <row r="28" spans="1:7">
      <c r="A28" s="141" t="s">
        <v>271</v>
      </c>
      <c r="B28" s="141"/>
      <c r="C28" s="141"/>
      <c r="D28" s="141"/>
      <c r="E28" s="141"/>
      <c r="F28" s="141"/>
      <c r="G28" s="22"/>
    </row>
    <row r="29" spans="1:7" ht="63">
      <c r="A29" s="1" t="s">
        <v>110</v>
      </c>
      <c r="B29" s="33" t="s">
        <v>272</v>
      </c>
      <c r="C29" s="144"/>
      <c r="D29" s="144"/>
      <c r="F29" s="4" t="s">
        <v>111</v>
      </c>
      <c r="G29" s="22"/>
    </row>
    <row r="30" spans="1:7">
      <c r="A30" s="1" t="s">
        <v>81</v>
      </c>
      <c r="C30" s="144" t="s">
        <v>268</v>
      </c>
      <c r="D30" s="144"/>
      <c r="E30" s="144"/>
      <c r="F30" s="1" t="s">
        <v>74</v>
      </c>
      <c r="G30" s="22">
        <v>49606101</v>
      </c>
    </row>
    <row r="31" spans="1:7" ht="45.75" customHeight="1">
      <c r="A31" s="140" t="s">
        <v>112</v>
      </c>
      <c r="B31" s="140"/>
      <c r="C31" s="141" t="s">
        <v>262</v>
      </c>
      <c r="D31" s="141"/>
      <c r="E31" s="141"/>
      <c r="F31" s="1" t="s">
        <v>75</v>
      </c>
      <c r="G31" s="22"/>
    </row>
    <row r="32" spans="1:7" ht="45.75" customHeight="1">
      <c r="A32" s="140" t="s">
        <v>113</v>
      </c>
      <c r="B32" s="140"/>
      <c r="C32" s="144" t="s">
        <v>273</v>
      </c>
      <c r="D32" s="144"/>
      <c r="E32" s="144"/>
      <c r="F32" s="1" t="s">
        <v>71</v>
      </c>
      <c r="G32" s="22"/>
    </row>
    <row r="33" spans="1:11" ht="32.25" customHeight="1">
      <c r="A33" s="133" t="s">
        <v>114</v>
      </c>
      <c r="B33" s="133"/>
      <c r="C33" s="133"/>
      <c r="D33" s="133"/>
      <c r="E33" s="133"/>
      <c r="F33" s="1" t="s">
        <v>76</v>
      </c>
      <c r="G33" s="22"/>
    </row>
    <row r="34" spans="1:11">
      <c r="A34" s="144"/>
      <c r="B34" s="144"/>
      <c r="C34" s="144"/>
      <c r="D34" s="144"/>
      <c r="E34" s="144"/>
      <c r="G34" s="22"/>
    </row>
    <row r="35" spans="1:11" ht="21" customHeight="1">
      <c r="A35" s="149" t="s">
        <v>84</v>
      </c>
      <c r="B35" s="149"/>
      <c r="C35" s="149"/>
      <c r="D35" s="149"/>
      <c r="E35" s="149"/>
      <c r="F35" s="1" t="s">
        <v>77</v>
      </c>
      <c r="G35" s="22"/>
    </row>
    <row r="37" spans="1:11" ht="41.25" customHeight="1">
      <c r="B37" s="132" t="s">
        <v>46</v>
      </c>
      <c r="C37" s="132"/>
      <c r="D37" s="132"/>
      <c r="E37" s="171"/>
      <c r="F37" s="121"/>
      <c r="G37" s="121"/>
    </row>
    <row r="39" spans="1:11" ht="16.5" thickBot="1"/>
    <row r="40" spans="1:11" s="4" customFormat="1" ht="81" customHeight="1">
      <c r="A40" s="165" t="s">
        <v>140</v>
      </c>
      <c r="B40" s="166"/>
      <c r="C40" s="159" t="s">
        <v>141</v>
      </c>
      <c r="D40" s="159" t="s">
        <v>144</v>
      </c>
      <c r="E40" s="159" t="s">
        <v>142</v>
      </c>
      <c r="F40" s="159" t="s">
        <v>143</v>
      </c>
      <c r="G40" s="159"/>
      <c r="H40" s="159" t="s">
        <v>147</v>
      </c>
      <c r="I40" s="159"/>
      <c r="J40" s="159" t="s">
        <v>148</v>
      </c>
      <c r="K40" s="160"/>
    </row>
    <row r="41" spans="1:11" ht="21.75" customHeight="1" thickBot="1">
      <c r="A41" s="167"/>
      <c r="B41" s="168"/>
      <c r="C41" s="169"/>
      <c r="D41" s="169"/>
      <c r="E41" s="169"/>
      <c r="F41" s="37" t="s">
        <v>145</v>
      </c>
      <c r="G41" s="37" t="s">
        <v>146</v>
      </c>
      <c r="H41" s="37" t="s">
        <v>145</v>
      </c>
      <c r="I41" s="37" t="s">
        <v>146</v>
      </c>
      <c r="J41" s="37" t="s">
        <v>149</v>
      </c>
      <c r="K41" s="42" t="s">
        <v>150</v>
      </c>
    </row>
    <row r="42" spans="1:11" s="38" customFormat="1" ht="16.5" thickBot="1">
      <c r="A42" s="161">
        <v>1</v>
      </c>
      <c r="B42" s="162"/>
      <c r="C42" s="47">
        <v>2</v>
      </c>
      <c r="D42" s="47">
        <v>3</v>
      </c>
      <c r="E42" s="47">
        <v>4</v>
      </c>
      <c r="F42" s="47">
        <v>5</v>
      </c>
      <c r="G42" s="47">
        <v>6</v>
      </c>
      <c r="H42" s="47">
        <v>7</v>
      </c>
      <c r="I42" s="47">
        <v>8</v>
      </c>
      <c r="J42" s="47">
        <v>9</v>
      </c>
      <c r="K42" s="48">
        <v>10</v>
      </c>
    </row>
    <row r="43" spans="1:11">
      <c r="A43" s="163"/>
      <c r="B43" s="164"/>
      <c r="C43" s="49"/>
      <c r="D43" s="49"/>
      <c r="E43" s="49"/>
      <c r="F43" s="49"/>
      <c r="G43" s="49"/>
      <c r="H43" s="49"/>
      <c r="I43" s="49"/>
      <c r="J43" s="49"/>
      <c r="K43" s="50"/>
    </row>
    <row r="44" spans="1:11">
      <c r="A44" s="156"/>
      <c r="B44" s="121"/>
      <c r="C44" s="22"/>
      <c r="D44" s="22"/>
      <c r="E44" s="22"/>
      <c r="F44" s="22"/>
      <c r="G44" s="22"/>
      <c r="H44" s="22"/>
      <c r="I44" s="22"/>
      <c r="J44" s="22"/>
      <c r="K44" s="51"/>
    </row>
    <row r="45" spans="1:11">
      <c r="A45" s="156"/>
      <c r="B45" s="121"/>
      <c r="C45" s="22"/>
      <c r="D45" s="22"/>
      <c r="E45" s="22"/>
      <c r="F45" s="22"/>
      <c r="G45" s="22"/>
      <c r="H45" s="22"/>
      <c r="I45" s="22"/>
      <c r="J45" s="22"/>
      <c r="K45" s="51"/>
    </row>
    <row r="46" spans="1:11">
      <c r="A46" s="156"/>
      <c r="B46" s="121"/>
      <c r="C46" s="22"/>
      <c r="D46" s="22"/>
      <c r="E46" s="22"/>
      <c r="F46" s="22"/>
      <c r="G46" s="22"/>
      <c r="H46" s="22"/>
      <c r="I46" s="22"/>
      <c r="J46" s="22"/>
      <c r="K46" s="51"/>
    </row>
    <row r="47" spans="1:11" ht="16.5" thickBot="1">
      <c r="A47" s="157"/>
      <c r="B47" s="158"/>
      <c r="C47" s="41"/>
      <c r="D47" s="41"/>
      <c r="E47" s="41"/>
      <c r="F47" s="41"/>
      <c r="G47" s="52"/>
      <c r="H47" s="52"/>
      <c r="I47" s="52"/>
      <c r="J47" s="52"/>
      <c r="K47" s="53"/>
    </row>
    <row r="48" spans="1:11" ht="16.5" thickBot="1">
      <c r="F48" s="1" t="s">
        <v>151</v>
      </c>
      <c r="G48" s="43"/>
      <c r="H48" s="46" t="s">
        <v>34</v>
      </c>
      <c r="I48" s="44"/>
      <c r="J48" s="44"/>
      <c r="K48" s="45"/>
    </row>
    <row r="50" spans="1:7">
      <c r="A50" s="144" t="s">
        <v>270</v>
      </c>
      <c r="B50" s="144"/>
      <c r="E50" s="21"/>
      <c r="F50" s="144" t="s">
        <v>267</v>
      </c>
      <c r="G50" s="144"/>
    </row>
    <row r="51" spans="1:7">
      <c r="A51" s="149" t="s">
        <v>135</v>
      </c>
      <c r="B51" s="149"/>
      <c r="E51" s="1" t="s">
        <v>66</v>
      </c>
      <c r="F51" s="149" t="s">
        <v>137</v>
      </c>
      <c r="G51" s="149"/>
    </row>
  </sheetData>
  <mergeCells count="43">
    <mergeCell ref="A50:B50"/>
    <mergeCell ref="A51:B51"/>
    <mergeCell ref="F50:G50"/>
    <mergeCell ref="F51:G51"/>
    <mergeCell ref="B20:F20"/>
    <mergeCell ref="A21:G21"/>
    <mergeCell ref="A27:D27"/>
    <mergeCell ref="A28:F28"/>
    <mergeCell ref="C29:D29"/>
    <mergeCell ref="C30:E30"/>
    <mergeCell ref="A31:B31"/>
    <mergeCell ref="C31:E31"/>
    <mergeCell ref="B37:E37"/>
    <mergeCell ref="F37:G37"/>
    <mergeCell ref="A32:B32"/>
    <mergeCell ref="C32:E32"/>
    <mergeCell ref="A33:E33"/>
    <mergeCell ref="A34:E34"/>
    <mergeCell ref="A35:E35"/>
    <mergeCell ref="F16:G16"/>
    <mergeCell ref="F1:G1"/>
    <mergeCell ref="F2:G2"/>
    <mergeCell ref="F3:G3"/>
    <mergeCell ref="F5:G5"/>
    <mergeCell ref="F6:G6"/>
    <mergeCell ref="F7:G7"/>
    <mergeCell ref="F8:G8"/>
    <mergeCell ref="F9:G9"/>
    <mergeCell ref="F12:G12"/>
    <mergeCell ref="F13:G15"/>
    <mergeCell ref="A45:B45"/>
    <mergeCell ref="A46:B46"/>
    <mergeCell ref="A47:B47"/>
    <mergeCell ref="H40:I40"/>
    <mergeCell ref="J40:K40"/>
    <mergeCell ref="A42:B42"/>
    <mergeCell ref="A43:B43"/>
    <mergeCell ref="A44:B44"/>
    <mergeCell ref="F40:G40"/>
    <mergeCell ref="A40:B41"/>
    <mergeCell ref="C40:C41"/>
    <mergeCell ref="D40:D41"/>
    <mergeCell ref="E40:E4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J17" sqref="J17"/>
    </sheetView>
  </sheetViews>
  <sheetFormatPr defaultRowHeight="15"/>
  <cols>
    <col min="1" max="1" width="25.7109375" style="54" customWidth="1"/>
    <col min="2" max="2" width="10" style="54" customWidth="1"/>
    <col min="3" max="3" width="10.5703125" style="54" customWidth="1"/>
    <col min="4" max="4" width="12.140625" style="54" customWidth="1"/>
    <col min="5" max="5" width="11.140625" style="54" customWidth="1"/>
    <col min="6" max="6" width="11.28515625" style="54" customWidth="1"/>
    <col min="7" max="7" width="12.140625" style="54" customWidth="1"/>
    <col min="8" max="8" width="10.140625" style="54" customWidth="1"/>
    <col min="9" max="9" width="11.28515625" style="54" customWidth="1"/>
    <col min="10" max="10" width="12" style="54" customWidth="1"/>
    <col min="11" max="11" width="10.7109375" style="54" customWidth="1"/>
    <col min="12" max="12" width="12.140625" style="54" customWidth="1"/>
    <col min="13" max="16384" width="9.140625" style="54"/>
  </cols>
  <sheetData>
    <row r="1" spans="1:12">
      <c r="K1" s="54" t="s">
        <v>158</v>
      </c>
    </row>
    <row r="3" spans="1:12">
      <c r="B3" s="180" t="s">
        <v>161</v>
      </c>
      <c r="C3" s="180"/>
      <c r="D3" s="180"/>
      <c r="E3" s="180"/>
      <c r="F3" s="180"/>
      <c r="G3" s="180"/>
      <c r="H3" s="180"/>
      <c r="I3" s="180"/>
      <c r="J3" s="180"/>
    </row>
    <row r="4" spans="1:12">
      <c r="B4" s="56"/>
      <c r="C4" s="56"/>
      <c r="D4" s="180" t="s">
        <v>281</v>
      </c>
      <c r="E4" s="180"/>
      <c r="F4" s="180"/>
      <c r="G4" s="180"/>
      <c r="H4" s="180"/>
      <c r="I4" s="56"/>
      <c r="J4" s="56"/>
    </row>
    <row r="5" spans="1:12">
      <c r="A5" s="54" t="s">
        <v>162</v>
      </c>
      <c r="B5" s="56"/>
      <c r="C5" s="181"/>
      <c r="D5" s="181"/>
      <c r="E5" s="181"/>
      <c r="F5" s="181"/>
      <c r="G5" s="181"/>
      <c r="H5" s="181"/>
      <c r="I5" s="181"/>
      <c r="J5" s="181"/>
      <c r="K5" s="181"/>
    </row>
    <row r="6" spans="1:12" ht="15.75" thickBot="1"/>
    <row r="7" spans="1:12" s="55" customFormat="1" ht="32.25" customHeight="1">
      <c r="A7" s="173" t="s">
        <v>1</v>
      </c>
      <c r="B7" s="176" t="s">
        <v>48</v>
      </c>
      <c r="C7" s="176" t="s">
        <v>152</v>
      </c>
      <c r="D7" s="182" t="s">
        <v>153</v>
      </c>
      <c r="E7" s="182"/>
      <c r="F7" s="182"/>
      <c r="G7" s="182"/>
      <c r="H7" s="182"/>
      <c r="I7" s="182"/>
      <c r="J7" s="182"/>
      <c r="K7" s="182"/>
      <c r="L7" s="183"/>
    </row>
    <row r="8" spans="1:12" s="55" customFormat="1" ht="18.75" customHeight="1">
      <c r="A8" s="174"/>
      <c r="B8" s="172"/>
      <c r="C8" s="172"/>
      <c r="D8" s="172" t="s">
        <v>154</v>
      </c>
      <c r="E8" s="172"/>
      <c r="F8" s="172"/>
      <c r="G8" s="178" t="s">
        <v>8</v>
      </c>
      <c r="H8" s="178"/>
      <c r="I8" s="178"/>
      <c r="J8" s="178"/>
      <c r="K8" s="178"/>
      <c r="L8" s="179"/>
    </row>
    <row r="9" spans="1:12" s="55" customFormat="1" ht="87" customHeight="1">
      <c r="A9" s="174"/>
      <c r="B9" s="172"/>
      <c r="C9" s="172"/>
      <c r="D9" s="172"/>
      <c r="E9" s="172"/>
      <c r="F9" s="172"/>
      <c r="G9" s="178" t="s">
        <v>159</v>
      </c>
      <c r="H9" s="178"/>
      <c r="I9" s="178"/>
      <c r="J9" s="178" t="s">
        <v>160</v>
      </c>
      <c r="K9" s="178"/>
      <c r="L9" s="179"/>
    </row>
    <row r="10" spans="1:12" s="55" customFormat="1" ht="67.5" customHeight="1" thickBot="1">
      <c r="A10" s="175"/>
      <c r="B10" s="177"/>
      <c r="C10" s="177"/>
      <c r="D10" s="60" t="s">
        <v>302</v>
      </c>
      <c r="E10" s="60" t="s">
        <v>303</v>
      </c>
      <c r="F10" s="60" t="s">
        <v>304</v>
      </c>
      <c r="G10" s="60" t="s">
        <v>155</v>
      </c>
      <c r="H10" s="60" t="s">
        <v>156</v>
      </c>
      <c r="I10" s="60" t="s">
        <v>157</v>
      </c>
      <c r="J10" s="60" t="s">
        <v>305</v>
      </c>
      <c r="K10" s="60" t="s">
        <v>306</v>
      </c>
      <c r="L10" s="61" t="s">
        <v>304</v>
      </c>
    </row>
    <row r="11" spans="1:12" s="55" customFormat="1" ht="48" customHeight="1">
      <c r="A11" s="64" t="s">
        <v>163</v>
      </c>
      <c r="B11" s="65" t="s">
        <v>164</v>
      </c>
      <c r="C11" s="66" t="s">
        <v>34</v>
      </c>
      <c r="D11" s="67">
        <v>14703933.109999999</v>
      </c>
      <c r="E11" s="67">
        <v>15800768.52</v>
      </c>
      <c r="F11" s="67">
        <v>15800768.52</v>
      </c>
      <c r="G11" s="67"/>
      <c r="H11" s="67"/>
      <c r="I11" s="67"/>
      <c r="J11" s="67">
        <v>14703933.109999999</v>
      </c>
      <c r="K11" s="67">
        <v>15800768.52</v>
      </c>
      <c r="L11" s="68">
        <v>15800768.52</v>
      </c>
    </row>
    <row r="12" spans="1:12" s="55" customFormat="1" ht="60">
      <c r="A12" s="69" t="s">
        <v>165</v>
      </c>
      <c r="B12" s="62" t="s">
        <v>166</v>
      </c>
      <c r="C12" s="63" t="s">
        <v>34</v>
      </c>
      <c r="D12" s="57">
        <v>1096835.4099999999</v>
      </c>
      <c r="E12" s="57"/>
      <c r="F12" s="57"/>
      <c r="G12" s="57"/>
      <c r="H12" s="57"/>
      <c r="I12" s="57"/>
      <c r="J12" s="57">
        <v>1096835.4099999999</v>
      </c>
      <c r="K12" s="57"/>
      <c r="L12" s="70"/>
    </row>
    <row r="13" spans="1:12" s="55" customFormat="1" ht="45.75" thickBot="1">
      <c r="A13" s="71" t="s">
        <v>167</v>
      </c>
      <c r="B13" s="72" t="s">
        <v>168</v>
      </c>
      <c r="C13" s="73" t="s">
        <v>34</v>
      </c>
      <c r="D13" s="58"/>
      <c r="E13" s="58"/>
      <c r="F13" s="58"/>
      <c r="G13" s="58"/>
      <c r="H13" s="58"/>
      <c r="I13" s="58"/>
      <c r="J13" s="58"/>
      <c r="K13" s="58"/>
      <c r="L13" s="59"/>
    </row>
    <row r="14" spans="1:12" s="55" customFormat="1"/>
    <row r="15" spans="1:12" s="55" customFormat="1"/>
    <row r="16" spans="1:12" s="1" customFormat="1" ht="15.75">
      <c r="A16" s="144" t="s">
        <v>270</v>
      </c>
      <c r="B16" s="144"/>
      <c r="E16" s="21"/>
      <c r="F16" s="144" t="s">
        <v>267</v>
      </c>
      <c r="G16" s="144"/>
    </row>
    <row r="17" spans="1:7" s="1" customFormat="1" ht="15.75">
      <c r="A17" s="149" t="s">
        <v>135</v>
      </c>
      <c r="B17" s="149"/>
      <c r="E17" s="1" t="s">
        <v>66</v>
      </c>
      <c r="F17" s="149" t="s">
        <v>137</v>
      </c>
      <c r="G17" s="149"/>
    </row>
    <row r="18" spans="1:7" s="55" customFormat="1"/>
    <row r="19" spans="1:7" s="55" customFormat="1"/>
    <row r="20" spans="1:7" s="55" customFormat="1"/>
  </sheetData>
  <mergeCells count="15">
    <mergeCell ref="J9:L9"/>
    <mergeCell ref="B3:J3"/>
    <mergeCell ref="D4:H4"/>
    <mergeCell ref="C5:K5"/>
    <mergeCell ref="D7:L7"/>
    <mergeCell ref="G8:L8"/>
    <mergeCell ref="A16:B16"/>
    <mergeCell ref="F16:G16"/>
    <mergeCell ref="A17:B17"/>
    <mergeCell ref="F17:G17"/>
    <mergeCell ref="D8:F9"/>
    <mergeCell ref="A7:A10"/>
    <mergeCell ref="B7:B10"/>
    <mergeCell ref="C7:C10"/>
    <mergeCell ref="G9:I9"/>
  </mergeCells>
  <pageMargins left="0.7" right="0.7" top="0.75" bottom="0.75" header="0.3" footer="0.3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37"/>
  <sheetViews>
    <sheetView workbookViewId="0">
      <selection activeCell="G233" sqref="G233"/>
    </sheetView>
  </sheetViews>
  <sheetFormatPr defaultRowHeight="15.75"/>
  <cols>
    <col min="1" max="1" width="6" style="4" customWidth="1"/>
    <col min="2" max="2" width="26.42578125" style="4" customWidth="1"/>
    <col min="3" max="3" width="14.28515625" style="4" customWidth="1"/>
    <col min="4" max="4" width="13.28515625" style="4" customWidth="1"/>
    <col min="5" max="5" width="14.7109375" style="4" customWidth="1"/>
    <col min="6" max="6" width="12.85546875" style="4" customWidth="1"/>
    <col min="7" max="7" width="13" style="4" customWidth="1"/>
    <col min="8" max="8" width="16.140625" style="4" customWidth="1"/>
    <col min="9" max="9" width="17.42578125" style="4" customWidth="1"/>
    <col min="10" max="16384" width="9.140625" style="4"/>
  </cols>
  <sheetData>
    <row r="1" spans="1:9">
      <c r="H1" s="140" t="s">
        <v>96</v>
      </c>
      <c r="I1" s="140"/>
    </row>
    <row r="2" spans="1:9">
      <c r="H2" s="140" t="s">
        <v>97</v>
      </c>
      <c r="I2" s="140"/>
    </row>
    <row r="3" spans="1:9">
      <c r="H3" s="140" t="s">
        <v>98</v>
      </c>
      <c r="I3" s="140"/>
    </row>
    <row r="4" spans="1:9">
      <c r="H4" s="75" t="s">
        <v>99</v>
      </c>
      <c r="I4" s="75"/>
    </row>
    <row r="5" spans="1:9">
      <c r="H5" s="137" t="s">
        <v>100</v>
      </c>
      <c r="I5" s="137"/>
    </row>
    <row r="6" spans="1:9">
      <c r="H6" s="137" t="s">
        <v>101</v>
      </c>
      <c r="I6" s="137"/>
    </row>
    <row r="7" spans="1:9">
      <c r="H7" s="137" t="s">
        <v>102</v>
      </c>
      <c r="I7" s="137"/>
    </row>
    <row r="8" spans="1:9">
      <c r="H8" s="137" t="s">
        <v>103</v>
      </c>
      <c r="I8" s="137"/>
    </row>
    <row r="9" spans="1:9">
      <c r="H9" s="137" t="s">
        <v>104</v>
      </c>
      <c r="I9" s="137"/>
    </row>
    <row r="10" spans="1:9">
      <c r="H10" s="1" t="s">
        <v>105</v>
      </c>
      <c r="I10" s="1" t="s">
        <v>106</v>
      </c>
    </row>
    <row r="12" spans="1:9" ht="15.75" customHeight="1">
      <c r="D12" s="133" t="s">
        <v>177</v>
      </c>
      <c r="E12" s="133"/>
      <c r="F12" s="133"/>
    </row>
    <row r="13" spans="1:9">
      <c r="B13" s="133" t="s">
        <v>178</v>
      </c>
      <c r="C13" s="133"/>
      <c r="D13" s="133"/>
      <c r="E13" s="133"/>
      <c r="F13" s="133"/>
      <c r="G13" s="133"/>
      <c r="H13" s="133"/>
    </row>
    <row r="14" spans="1:9">
      <c r="B14" s="74"/>
      <c r="C14" s="74"/>
      <c r="D14" s="74"/>
      <c r="E14" s="74"/>
      <c r="F14" s="74"/>
      <c r="G14" s="74"/>
      <c r="H14" s="74"/>
    </row>
    <row r="15" spans="1:9">
      <c r="A15" s="133" t="s">
        <v>179</v>
      </c>
      <c r="B15" s="133"/>
      <c r="C15" s="141">
        <v>211</v>
      </c>
      <c r="D15" s="141"/>
      <c r="E15" s="74"/>
      <c r="F15" s="74"/>
      <c r="G15" s="74"/>
      <c r="H15" s="74"/>
    </row>
    <row r="16" spans="1:9">
      <c r="A16" s="133" t="s">
        <v>180</v>
      </c>
      <c r="B16" s="133"/>
      <c r="C16" s="133"/>
      <c r="D16" s="141" t="s">
        <v>274</v>
      </c>
      <c r="E16" s="141"/>
      <c r="F16" s="141"/>
      <c r="G16" s="141"/>
      <c r="H16" s="141"/>
    </row>
    <row r="17" spans="1:9">
      <c r="B17" s="74"/>
      <c r="C17" s="74"/>
      <c r="D17" s="74"/>
      <c r="E17" s="74"/>
      <c r="F17" s="74"/>
      <c r="G17" s="74"/>
      <c r="H17" s="74"/>
    </row>
    <row r="18" spans="1:9">
      <c r="B18" s="133" t="s">
        <v>181</v>
      </c>
      <c r="C18" s="133"/>
      <c r="D18" s="133"/>
      <c r="E18" s="133"/>
      <c r="F18" s="133"/>
      <c r="G18" s="133"/>
      <c r="H18" s="133"/>
      <c r="I18" s="133"/>
    </row>
    <row r="19" spans="1:9" ht="16.5" thickBot="1">
      <c r="B19" s="74"/>
      <c r="C19" s="74"/>
      <c r="D19" s="74"/>
      <c r="E19" s="74"/>
      <c r="F19" s="74"/>
      <c r="G19" s="74"/>
      <c r="H19" s="74"/>
      <c r="I19" s="74"/>
    </row>
    <row r="20" spans="1:9" ht="32.25" customHeight="1">
      <c r="A20" s="196" t="s">
        <v>0</v>
      </c>
      <c r="B20" s="159" t="s">
        <v>169</v>
      </c>
      <c r="C20" s="159" t="s">
        <v>170</v>
      </c>
      <c r="D20" s="194" t="s">
        <v>171</v>
      </c>
      <c r="E20" s="194"/>
      <c r="F20" s="194"/>
      <c r="G20" s="194"/>
      <c r="H20" s="159" t="s">
        <v>175</v>
      </c>
      <c r="I20" s="160" t="s">
        <v>176</v>
      </c>
    </row>
    <row r="21" spans="1:9">
      <c r="A21" s="197"/>
      <c r="B21" s="152"/>
      <c r="C21" s="152"/>
      <c r="D21" s="169" t="s">
        <v>27</v>
      </c>
      <c r="E21" s="128" t="s">
        <v>22</v>
      </c>
      <c r="F21" s="128"/>
      <c r="G21" s="128"/>
      <c r="H21" s="152"/>
      <c r="I21" s="199"/>
    </row>
    <row r="22" spans="1:9" ht="79.5" customHeight="1" thickBot="1">
      <c r="A22" s="198"/>
      <c r="B22" s="169"/>
      <c r="C22" s="169"/>
      <c r="D22" s="201"/>
      <c r="E22" s="83" t="s">
        <v>172</v>
      </c>
      <c r="F22" s="83" t="s">
        <v>173</v>
      </c>
      <c r="G22" s="83" t="s">
        <v>174</v>
      </c>
      <c r="H22" s="169"/>
      <c r="I22" s="200"/>
    </row>
    <row r="23" spans="1:9" ht="16.5" thickBot="1">
      <c r="A23" s="84">
        <v>1</v>
      </c>
      <c r="B23" s="85">
        <v>2</v>
      </c>
      <c r="C23" s="85">
        <v>3</v>
      </c>
      <c r="D23" s="85">
        <v>4</v>
      </c>
      <c r="E23" s="85">
        <v>5</v>
      </c>
      <c r="F23" s="85">
        <v>6</v>
      </c>
      <c r="G23" s="85">
        <v>7</v>
      </c>
      <c r="H23" s="85">
        <v>8</v>
      </c>
      <c r="I23" s="86">
        <v>9</v>
      </c>
    </row>
    <row r="24" spans="1:9">
      <c r="A24" s="87">
        <v>1</v>
      </c>
      <c r="B24" s="88" t="s">
        <v>275</v>
      </c>
      <c r="C24" s="88">
        <v>1</v>
      </c>
      <c r="D24" s="88">
        <v>42700</v>
      </c>
      <c r="E24" s="88">
        <v>42700</v>
      </c>
      <c r="F24" s="88"/>
      <c r="G24" s="88"/>
      <c r="H24" s="88">
        <v>20</v>
      </c>
      <c r="I24" s="89">
        <v>614880</v>
      </c>
    </row>
    <row r="25" spans="1:9" ht="63">
      <c r="A25" s="90">
        <v>2</v>
      </c>
      <c r="B25" s="81" t="s">
        <v>278</v>
      </c>
      <c r="C25" s="81">
        <v>5</v>
      </c>
      <c r="D25" s="81">
        <v>19153.400000000001</v>
      </c>
      <c r="E25" s="81">
        <v>15615</v>
      </c>
      <c r="F25" s="81">
        <v>3537.4</v>
      </c>
      <c r="G25" s="81"/>
      <c r="H25" s="81">
        <v>10</v>
      </c>
      <c r="I25" s="91">
        <v>1242900</v>
      </c>
    </row>
    <row r="26" spans="1:9">
      <c r="A26" s="90">
        <v>4</v>
      </c>
      <c r="B26" s="81" t="s">
        <v>276</v>
      </c>
      <c r="C26" s="81">
        <v>15</v>
      </c>
      <c r="D26" s="81">
        <v>26886.44</v>
      </c>
      <c r="E26" s="81">
        <v>7533.33</v>
      </c>
      <c r="F26" s="81">
        <v>19353.11</v>
      </c>
      <c r="G26" s="81"/>
      <c r="H26" s="81">
        <v>13.67</v>
      </c>
      <c r="I26" s="91">
        <v>5024880</v>
      </c>
    </row>
    <row r="27" spans="1:9">
      <c r="A27" s="90">
        <v>6</v>
      </c>
      <c r="B27" s="81" t="s">
        <v>277</v>
      </c>
      <c r="C27" s="81">
        <v>50.5</v>
      </c>
      <c r="D27" s="81">
        <v>8918.32</v>
      </c>
      <c r="E27" s="81">
        <v>5574.26</v>
      </c>
      <c r="F27" s="81">
        <v>3344.06</v>
      </c>
      <c r="G27" s="81"/>
      <c r="H27" s="81">
        <v>7.43</v>
      </c>
      <c r="I27" s="91">
        <v>5655341</v>
      </c>
    </row>
    <row r="28" spans="1:9">
      <c r="A28" s="90"/>
      <c r="B28" s="81"/>
      <c r="C28" s="81"/>
      <c r="D28" s="81"/>
      <c r="E28" s="81"/>
      <c r="F28" s="81"/>
      <c r="G28" s="81"/>
      <c r="H28" s="81"/>
      <c r="I28" s="91"/>
    </row>
    <row r="29" spans="1:9">
      <c r="A29" s="90"/>
      <c r="B29" s="81"/>
      <c r="C29" s="81"/>
      <c r="D29" s="81"/>
      <c r="E29" s="81"/>
      <c r="F29" s="81"/>
      <c r="G29" s="81"/>
      <c r="H29" s="81"/>
      <c r="I29" s="91"/>
    </row>
    <row r="30" spans="1:9">
      <c r="A30" s="90"/>
      <c r="B30" s="81"/>
      <c r="C30" s="81"/>
      <c r="D30" s="81"/>
      <c r="E30" s="81"/>
      <c r="F30" s="81"/>
      <c r="G30" s="81"/>
      <c r="H30" s="81"/>
      <c r="I30" s="91"/>
    </row>
    <row r="31" spans="1:9">
      <c r="A31" s="90"/>
      <c r="B31" s="81"/>
      <c r="C31" s="81"/>
      <c r="D31" s="81"/>
      <c r="E31" s="81"/>
      <c r="F31" s="81"/>
      <c r="G31" s="81"/>
      <c r="H31" s="81"/>
      <c r="I31" s="91"/>
    </row>
    <row r="32" spans="1:9">
      <c r="A32" s="90"/>
      <c r="B32" s="81"/>
      <c r="C32" s="81"/>
      <c r="D32" s="81"/>
      <c r="E32" s="81"/>
      <c r="F32" s="81"/>
      <c r="G32" s="81"/>
      <c r="H32" s="81"/>
      <c r="I32" s="91"/>
    </row>
    <row r="33" spans="1:9" ht="16.5" thickBot="1">
      <c r="A33" s="195" t="s">
        <v>90</v>
      </c>
      <c r="B33" s="187"/>
      <c r="C33" s="94" t="s">
        <v>34</v>
      </c>
      <c r="D33" s="94"/>
      <c r="E33" s="94" t="s">
        <v>34</v>
      </c>
      <c r="F33" s="94" t="s">
        <v>34</v>
      </c>
      <c r="G33" s="94" t="s">
        <v>34</v>
      </c>
      <c r="H33" s="94" t="s">
        <v>34</v>
      </c>
      <c r="I33" s="93">
        <f>SUM(I24:I32)</f>
        <v>12538001</v>
      </c>
    </row>
    <row r="35" spans="1:9" ht="30" customHeight="1">
      <c r="B35" s="133" t="s">
        <v>182</v>
      </c>
      <c r="C35" s="133"/>
      <c r="D35" s="133"/>
      <c r="E35" s="133"/>
      <c r="F35" s="133"/>
    </row>
    <row r="36" spans="1:9" ht="16.5" thickBot="1"/>
    <row r="37" spans="1:9" ht="95.25" thickBot="1">
      <c r="A37" s="95" t="s">
        <v>0</v>
      </c>
      <c r="B37" s="96" t="s">
        <v>183</v>
      </c>
      <c r="C37" s="96" t="s">
        <v>184</v>
      </c>
      <c r="D37" s="96" t="s">
        <v>185</v>
      </c>
      <c r="E37" s="96" t="s">
        <v>186</v>
      </c>
      <c r="F37" s="97" t="s">
        <v>187</v>
      </c>
    </row>
    <row r="38" spans="1:9" s="80" customFormat="1" ht="16.5" thickBot="1">
      <c r="A38" s="84">
        <v>1</v>
      </c>
      <c r="B38" s="85">
        <v>2</v>
      </c>
      <c r="C38" s="85">
        <v>3</v>
      </c>
      <c r="D38" s="85">
        <v>4</v>
      </c>
      <c r="E38" s="85">
        <v>5</v>
      </c>
      <c r="F38" s="86">
        <v>6</v>
      </c>
    </row>
    <row r="39" spans="1:9">
      <c r="A39" s="87"/>
      <c r="B39" s="88">
        <v>0</v>
      </c>
      <c r="C39" s="88">
        <v>0</v>
      </c>
      <c r="D39" s="88">
        <v>0</v>
      </c>
      <c r="E39" s="88">
        <v>0</v>
      </c>
      <c r="F39" s="89">
        <v>0</v>
      </c>
    </row>
    <row r="40" spans="1:9">
      <c r="A40" s="90"/>
      <c r="B40" s="81"/>
      <c r="C40" s="81"/>
      <c r="D40" s="81"/>
      <c r="E40" s="81"/>
      <c r="F40" s="91"/>
    </row>
    <row r="41" spans="1:9">
      <c r="A41" s="90"/>
      <c r="B41" s="81"/>
      <c r="C41" s="81"/>
      <c r="D41" s="81"/>
      <c r="E41" s="81"/>
      <c r="F41" s="91"/>
    </row>
    <row r="42" spans="1:9">
      <c r="A42" s="90"/>
      <c r="B42" s="81"/>
      <c r="C42" s="81"/>
      <c r="D42" s="81"/>
      <c r="E42" s="81"/>
      <c r="F42" s="91"/>
    </row>
    <row r="43" spans="1:9">
      <c r="A43" s="90"/>
      <c r="B43" s="81"/>
      <c r="C43" s="81"/>
      <c r="D43" s="81"/>
      <c r="E43" s="81"/>
      <c r="F43" s="91"/>
    </row>
    <row r="44" spans="1:9">
      <c r="A44" s="90"/>
      <c r="B44" s="81"/>
      <c r="C44" s="81"/>
      <c r="D44" s="81"/>
      <c r="E44" s="81"/>
      <c r="F44" s="91"/>
    </row>
    <row r="45" spans="1:9" ht="16.5" thickBot="1">
      <c r="A45" s="92"/>
      <c r="B45" s="82" t="s">
        <v>90</v>
      </c>
      <c r="C45" s="94" t="s">
        <v>34</v>
      </c>
      <c r="D45" s="94" t="s">
        <v>34</v>
      </c>
      <c r="E45" s="94" t="s">
        <v>34</v>
      </c>
      <c r="F45" s="93"/>
    </row>
    <row r="50" spans="1:7">
      <c r="B50" s="133" t="s">
        <v>188</v>
      </c>
      <c r="C50" s="133"/>
      <c r="D50" s="133"/>
      <c r="E50" s="133"/>
      <c r="F50" s="133"/>
    </row>
    <row r="51" spans="1:7" ht="16.5" thickBot="1"/>
    <row r="52" spans="1:7" ht="79.5" thickBot="1">
      <c r="A52" s="95" t="s">
        <v>0</v>
      </c>
      <c r="B52" s="96" t="s">
        <v>183</v>
      </c>
      <c r="C52" s="96" t="s">
        <v>189</v>
      </c>
      <c r="D52" s="96" t="s">
        <v>190</v>
      </c>
      <c r="E52" s="96" t="s">
        <v>191</v>
      </c>
      <c r="F52" s="97" t="s">
        <v>192</v>
      </c>
    </row>
    <row r="53" spans="1:7" ht="16.5" thickBot="1">
      <c r="A53" s="84">
        <v>1</v>
      </c>
      <c r="B53" s="85">
        <v>2</v>
      </c>
      <c r="C53" s="85">
        <v>3</v>
      </c>
      <c r="D53" s="85">
        <v>4</v>
      </c>
      <c r="E53" s="85">
        <v>5</v>
      </c>
      <c r="F53" s="86">
        <v>6</v>
      </c>
    </row>
    <row r="54" spans="1:7">
      <c r="A54" s="87"/>
      <c r="B54" s="88"/>
      <c r="C54" s="88">
        <v>0</v>
      </c>
      <c r="D54" s="88">
        <v>0</v>
      </c>
      <c r="E54" s="88">
        <v>0</v>
      </c>
      <c r="F54" s="89">
        <v>0</v>
      </c>
    </row>
    <row r="55" spans="1:7">
      <c r="A55" s="90"/>
      <c r="B55" s="81"/>
      <c r="C55" s="81"/>
      <c r="D55" s="81"/>
      <c r="E55" s="81"/>
      <c r="F55" s="91"/>
    </row>
    <row r="56" spans="1:7">
      <c r="A56" s="90"/>
      <c r="B56" s="81"/>
      <c r="C56" s="81"/>
      <c r="D56" s="81"/>
      <c r="E56" s="81"/>
      <c r="F56" s="91"/>
    </row>
    <row r="57" spans="1:7">
      <c r="A57" s="90"/>
      <c r="B57" s="81"/>
      <c r="C57" s="81"/>
      <c r="D57" s="81"/>
      <c r="E57" s="81"/>
      <c r="F57" s="91"/>
    </row>
    <row r="58" spans="1:7">
      <c r="A58" s="90"/>
      <c r="B58" s="81"/>
      <c r="C58" s="81"/>
      <c r="D58" s="81"/>
      <c r="E58" s="81"/>
      <c r="F58" s="91"/>
    </row>
    <row r="59" spans="1:7">
      <c r="A59" s="90"/>
      <c r="B59" s="81"/>
      <c r="C59" s="81"/>
      <c r="D59" s="81"/>
      <c r="E59" s="81"/>
      <c r="F59" s="91"/>
    </row>
    <row r="60" spans="1:7" ht="16.5" thickBot="1">
      <c r="A60" s="92"/>
      <c r="B60" s="82" t="s">
        <v>90</v>
      </c>
      <c r="C60" s="94" t="s">
        <v>34</v>
      </c>
      <c r="D60" s="94" t="s">
        <v>34</v>
      </c>
      <c r="E60" s="94" t="s">
        <v>34</v>
      </c>
      <c r="F60" s="93"/>
    </row>
    <row r="63" spans="1:7" ht="48" customHeight="1">
      <c r="B63" s="133" t="s">
        <v>193</v>
      </c>
      <c r="C63" s="133"/>
      <c r="D63" s="133"/>
      <c r="E63" s="133"/>
      <c r="F63" s="133"/>
      <c r="G63" s="133"/>
    </row>
    <row r="64" spans="1:7" ht="16.5" thickBot="1"/>
    <row r="65" spans="1:6" ht="79.5" thickBot="1">
      <c r="A65" s="95" t="s">
        <v>0</v>
      </c>
      <c r="B65" s="193" t="s">
        <v>194</v>
      </c>
      <c r="C65" s="193"/>
      <c r="D65" s="193"/>
      <c r="E65" s="96" t="s">
        <v>195</v>
      </c>
      <c r="F65" s="97" t="s">
        <v>196</v>
      </c>
    </row>
    <row r="66" spans="1:6" ht="30" customHeight="1">
      <c r="A66" s="99">
        <v>1</v>
      </c>
      <c r="B66" s="194" t="s">
        <v>197</v>
      </c>
      <c r="C66" s="194"/>
      <c r="D66" s="194"/>
      <c r="E66" s="77" t="s">
        <v>34</v>
      </c>
      <c r="F66" s="89"/>
    </row>
    <row r="67" spans="1:6">
      <c r="A67" s="100" t="s">
        <v>198</v>
      </c>
      <c r="B67" s="128" t="s">
        <v>8</v>
      </c>
      <c r="C67" s="128"/>
      <c r="D67" s="128"/>
      <c r="E67" s="76" t="s">
        <v>34</v>
      </c>
      <c r="F67" s="101" t="s">
        <v>34</v>
      </c>
    </row>
    <row r="68" spans="1:6" ht="19.5" customHeight="1">
      <c r="A68" s="100"/>
      <c r="B68" s="128" t="s">
        <v>199</v>
      </c>
      <c r="C68" s="128"/>
      <c r="D68" s="128"/>
      <c r="E68" s="81">
        <v>12538000</v>
      </c>
      <c r="F68" s="91">
        <v>2702667.54</v>
      </c>
    </row>
    <row r="69" spans="1:6" ht="18.75" customHeight="1">
      <c r="A69" s="100" t="s">
        <v>200</v>
      </c>
      <c r="B69" s="128" t="s">
        <v>201</v>
      </c>
      <c r="C69" s="128"/>
      <c r="D69" s="128"/>
      <c r="E69" s="81"/>
      <c r="F69" s="91"/>
    </row>
    <row r="70" spans="1:6" ht="45" customHeight="1">
      <c r="A70" s="100" t="s">
        <v>202</v>
      </c>
      <c r="B70" s="128" t="s">
        <v>203</v>
      </c>
      <c r="C70" s="128"/>
      <c r="D70" s="128"/>
      <c r="E70" s="81"/>
      <c r="F70" s="91"/>
    </row>
    <row r="71" spans="1:6" ht="34.5" customHeight="1">
      <c r="A71" s="100" t="s">
        <v>204</v>
      </c>
      <c r="B71" s="128" t="s">
        <v>205</v>
      </c>
      <c r="C71" s="128"/>
      <c r="D71" s="128"/>
      <c r="E71" s="76" t="s">
        <v>34</v>
      </c>
      <c r="F71" s="91"/>
    </row>
    <row r="72" spans="1:6">
      <c r="A72" s="100" t="s">
        <v>206</v>
      </c>
      <c r="B72" s="128" t="s">
        <v>8</v>
      </c>
      <c r="C72" s="128"/>
      <c r="D72" s="128"/>
      <c r="E72" s="76" t="s">
        <v>34</v>
      </c>
      <c r="F72" s="101" t="s">
        <v>34</v>
      </c>
    </row>
    <row r="73" spans="1:6" ht="45.75" customHeight="1">
      <c r="A73" s="100"/>
      <c r="B73" s="128" t="s">
        <v>207</v>
      </c>
      <c r="C73" s="128"/>
      <c r="D73" s="128"/>
      <c r="E73" s="81">
        <v>12538000</v>
      </c>
      <c r="F73" s="91">
        <v>363602</v>
      </c>
    </row>
    <row r="74" spans="1:6" ht="35.25" customHeight="1">
      <c r="A74" s="100" t="s">
        <v>208</v>
      </c>
      <c r="B74" s="128" t="s">
        <v>209</v>
      </c>
      <c r="C74" s="128"/>
      <c r="D74" s="128"/>
      <c r="E74" s="81"/>
      <c r="F74" s="91"/>
    </row>
    <row r="75" spans="1:6" ht="48" customHeight="1">
      <c r="A75" s="100" t="s">
        <v>210</v>
      </c>
      <c r="B75" s="128" t="s">
        <v>211</v>
      </c>
      <c r="C75" s="128"/>
      <c r="D75" s="128"/>
      <c r="E75" s="81">
        <v>12538000</v>
      </c>
      <c r="F75" s="91">
        <v>25076</v>
      </c>
    </row>
    <row r="76" spans="1:6" ht="46.5" customHeight="1">
      <c r="A76" s="100" t="s">
        <v>212</v>
      </c>
      <c r="B76" s="128" t="s">
        <v>214</v>
      </c>
      <c r="C76" s="128"/>
      <c r="D76" s="128"/>
      <c r="E76" s="81"/>
      <c r="F76" s="91"/>
    </row>
    <row r="77" spans="1:6" ht="48" customHeight="1">
      <c r="A77" s="100" t="s">
        <v>213</v>
      </c>
      <c r="B77" s="128" t="s">
        <v>214</v>
      </c>
      <c r="C77" s="128"/>
      <c r="D77" s="128"/>
      <c r="E77" s="81"/>
      <c r="F77" s="91"/>
    </row>
    <row r="78" spans="1:6" ht="45.75" customHeight="1">
      <c r="A78" s="100" t="s">
        <v>215</v>
      </c>
      <c r="B78" s="128" t="s">
        <v>216</v>
      </c>
      <c r="C78" s="128"/>
      <c r="D78" s="128"/>
      <c r="E78" s="81">
        <v>12538000</v>
      </c>
      <c r="F78" s="91">
        <v>639438</v>
      </c>
    </row>
    <row r="79" spans="1:6" ht="16.5" thickBot="1">
      <c r="A79" s="102"/>
      <c r="B79" s="192" t="s">
        <v>90</v>
      </c>
      <c r="C79" s="192"/>
      <c r="D79" s="192"/>
      <c r="E79" s="94" t="s">
        <v>34</v>
      </c>
      <c r="F79" s="93">
        <f>F68+F73+F75+F78</f>
        <v>3730783.54</v>
      </c>
    </row>
    <row r="80" spans="1:6">
      <c r="A80" s="98"/>
    </row>
    <row r="81" spans="1:7" ht="78" customHeight="1">
      <c r="A81" s="98"/>
      <c r="B81" s="140" t="s">
        <v>217</v>
      </c>
      <c r="C81" s="140"/>
      <c r="D81" s="140"/>
      <c r="E81" s="140"/>
      <c r="F81" s="140"/>
    </row>
    <row r="82" spans="1:7">
      <c r="A82" s="98"/>
      <c r="B82" s="133" t="s">
        <v>218</v>
      </c>
      <c r="C82" s="133"/>
      <c r="D82" s="133"/>
      <c r="E82" s="133"/>
      <c r="F82" s="133"/>
    </row>
    <row r="83" spans="1:7">
      <c r="A83" s="98"/>
    </row>
    <row r="84" spans="1:7">
      <c r="A84" s="98"/>
      <c r="B84" s="4" t="s">
        <v>219</v>
      </c>
      <c r="C84" s="103"/>
    </row>
    <row r="85" spans="1:7">
      <c r="B85" s="140" t="s">
        <v>180</v>
      </c>
      <c r="C85" s="140"/>
      <c r="D85" s="141"/>
      <c r="E85" s="141"/>
      <c r="F85" s="104"/>
      <c r="G85" s="104"/>
    </row>
    <row r="86" spans="1:7" ht="16.5" thickBot="1"/>
    <row r="87" spans="1:7" ht="63">
      <c r="A87" s="87" t="s">
        <v>0</v>
      </c>
      <c r="B87" s="88" t="s">
        <v>1</v>
      </c>
      <c r="C87" s="88" t="s">
        <v>220</v>
      </c>
      <c r="D87" s="88" t="s">
        <v>221</v>
      </c>
      <c r="E87" s="89" t="s">
        <v>222</v>
      </c>
    </row>
    <row r="88" spans="1:7" s="80" customFormat="1" ht="16.5" thickBot="1">
      <c r="A88" s="105">
        <v>1</v>
      </c>
      <c r="B88" s="79">
        <v>2</v>
      </c>
      <c r="C88" s="79">
        <v>3</v>
      </c>
      <c r="D88" s="79">
        <v>4</v>
      </c>
      <c r="E88" s="106">
        <v>5</v>
      </c>
    </row>
    <row r="89" spans="1:7">
      <c r="A89" s="87"/>
      <c r="B89" s="88"/>
      <c r="C89" s="88"/>
      <c r="D89" s="88"/>
      <c r="E89" s="89"/>
    </row>
    <row r="90" spans="1:7">
      <c r="A90" s="90"/>
      <c r="B90" s="81"/>
      <c r="C90" s="81"/>
      <c r="D90" s="81"/>
      <c r="E90" s="91"/>
    </row>
    <row r="91" spans="1:7">
      <c r="A91" s="90"/>
      <c r="B91" s="81"/>
      <c r="C91" s="81"/>
      <c r="D91" s="81"/>
      <c r="E91" s="91"/>
    </row>
    <row r="92" spans="1:7">
      <c r="A92" s="90"/>
      <c r="B92" s="81"/>
      <c r="C92" s="81"/>
      <c r="D92" s="81"/>
      <c r="E92" s="91"/>
    </row>
    <row r="93" spans="1:7">
      <c r="A93" s="90"/>
      <c r="B93" s="81"/>
      <c r="C93" s="81"/>
      <c r="D93" s="81"/>
      <c r="E93" s="91"/>
    </row>
    <row r="94" spans="1:7" ht="16.5" thickBot="1">
      <c r="A94" s="92"/>
      <c r="B94" s="82" t="s">
        <v>90</v>
      </c>
      <c r="C94" s="94" t="s">
        <v>34</v>
      </c>
      <c r="D94" s="94" t="s">
        <v>34</v>
      </c>
      <c r="E94" s="93"/>
    </row>
    <row r="96" spans="1:7">
      <c r="B96" s="133" t="s">
        <v>223</v>
      </c>
      <c r="C96" s="133"/>
      <c r="D96" s="133"/>
      <c r="E96" s="133"/>
      <c r="F96" s="133"/>
    </row>
    <row r="97" spans="1:7" ht="17.25" customHeight="1"/>
    <row r="98" spans="1:7">
      <c r="A98" s="98"/>
      <c r="B98" s="4" t="s">
        <v>219</v>
      </c>
      <c r="C98" s="103">
        <v>290</v>
      </c>
    </row>
    <row r="99" spans="1:7" ht="30" customHeight="1">
      <c r="B99" s="140" t="s">
        <v>180</v>
      </c>
      <c r="C99" s="140"/>
      <c r="D99" s="141" t="s">
        <v>285</v>
      </c>
      <c r="E99" s="141"/>
      <c r="F99" s="104"/>
      <c r="G99" s="104"/>
    </row>
    <row r="100" spans="1:7" ht="16.5" thickBot="1"/>
    <row r="101" spans="1:7" ht="111" thickBot="1">
      <c r="A101" s="95" t="s">
        <v>0</v>
      </c>
      <c r="B101" s="96" t="s">
        <v>183</v>
      </c>
      <c r="C101" s="96" t="s">
        <v>224</v>
      </c>
      <c r="D101" s="96" t="s">
        <v>225</v>
      </c>
      <c r="E101" s="97" t="s">
        <v>226</v>
      </c>
    </row>
    <row r="102" spans="1:7" s="80" customFormat="1">
      <c r="A102" s="99">
        <v>1</v>
      </c>
      <c r="B102" s="77">
        <v>2</v>
      </c>
      <c r="C102" s="77">
        <v>3</v>
      </c>
      <c r="D102" s="77">
        <v>4</v>
      </c>
      <c r="E102" s="78">
        <v>5</v>
      </c>
    </row>
    <row r="103" spans="1:7">
      <c r="A103" s="90">
        <v>1</v>
      </c>
      <c r="B103" s="81"/>
      <c r="C103" s="81"/>
      <c r="D103" s="81"/>
      <c r="E103" s="91"/>
    </row>
    <row r="104" spans="1:7">
      <c r="A104" s="90">
        <v>2</v>
      </c>
      <c r="B104" s="81"/>
      <c r="C104" s="81"/>
      <c r="D104" s="115"/>
      <c r="E104" s="91"/>
    </row>
    <row r="105" spans="1:7">
      <c r="A105" s="90">
        <v>3</v>
      </c>
      <c r="B105" s="81"/>
      <c r="C105" s="81"/>
      <c r="D105" s="81"/>
      <c r="E105" s="91"/>
    </row>
    <row r="106" spans="1:7">
      <c r="A106" s="90">
        <v>4</v>
      </c>
      <c r="B106" s="81"/>
      <c r="C106" s="81"/>
      <c r="D106" s="81"/>
      <c r="E106" s="91"/>
    </row>
    <row r="107" spans="1:7" ht="41.25" customHeight="1">
      <c r="A107" s="90">
        <v>5</v>
      </c>
      <c r="B107" s="81"/>
      <c r="C107" s="81"/>
      <c r="D107" s="81"/>
      <c r="E107" s="91"/>
    </row>
    <row r="108" spans="1:7" ht="16.5" thickBot="1">
      <c r="A108" s="92"/>
      <c r="B108" s="82" t="s">
        <v>90</v>
      </c>
      <c r="C108" s="82"/>
      <c r="D108" s="94" t="s">
        <v>34</v>
      </c>
      <c r="E108" s="93">
        <f>E103+E104+E105+E106+E107</f>
        <v>0</v>
      </c>
    </row>
    <row r="110" spans="1:7" ht="31.5" customHeight="1">
      <c r="B110" s="133" t="s">
        <v>227</v>
      </c>
      <c r="C110" s="133"/>
      <c r="D110" s="133"/>
      <c r="E110" s="133"/>
    </row>
    <row r="112" spans="1:7">
      <c r="A112" s="98"/>
      <c r="B112" s="4" t="s">
        <v>219</v>
      </c>
      <c r="C112" s="103">
        <v>225</v>
      </c>
    </row>
    <row r="113" spans="1:7">
      <c r="B113" s="140" t="s">
        <v>180</v>
      </c>
      <c r="C113" s="140"/>
      <c r="D113" s="141" t="s">
        <v>285</v>
      </c>
      <c r="E113" s="141"/>
      <c r="F113" s="104"/>
      <c r="G113" s="104"/>
    </row>
    <row r="114" spans="1:7" ht="16.5" thickBot="1"/>
    <row r="115" spans="1:7" ht="63">
      <c r="A115" s="87" t="s">
        <v>0</v>
      </c>
      <c r="B115" s="88" t="s">
        <v>1</v>
      </c>
      <c r="C115" s="88" t="s">
        <v>220</v>
      </c>
      <c r="D115" s="88" t="s">
        <v>221</v>
      </c>
      <c r="E115" s="89" t="s">
        <v>222</v>
      </c>
    </row>
    <row r="116" spans="1:7" s="80" customFormat="1" ht="16.5" thickBot="1">
      <c r="A116" s="105">
        <v>1</v>
      </c>
      <c r="B116" s="79">
        <v>2</v>
      </c>
      <c r="C116" s="79">
        <v>3</v>
      </c>
      <c r="D116" s="79">
        <v>4</v>
      </c>
      <c r="E116" s="106">
        <v>5</v>
      </c>
    </row>
    <row r="117" spans="1:7">
      <c r="A117" s="87">
        <v>1</v>
      </c>
      <c r="B117" s="88"/>
      <c r="C117" s="88"/>
      <c r="D117" s="88"/>
      <c r="E117" s="89"/>
    </row>
    <row r="118" spans="1:7">
      <c r="A118" s="90">
        <v>2</v>
      </c>
      <c r="B118" s="81"/>
      <c r="C118" s="81"/>
      <c r="D118" s="81"/>
      <c r="E118" s="91"/>
    </row>
    <row r="119" spans="1:7">
      <c r="A119" s="90">
        <v>3</v>
      </c>
      <c r="B119" s="81"/>
      <c r="C119" s="81"/>
      <c r="D119" s="81"/>
      <c r="E119" s="91"/>
    </row>
    <row r="120" spans="1:7">
      <c r="A120" s="90">
        <v>4</v>
      </c>
      <c r="B120" s="81"/>
      <c r="C120" s="81"/>
      <c r="D120" s="81"/>
      <c r="E120" s="91"/>
    </row>
    <row r="121" spans="1:7">
      <c r="A121" s="90"/>
      <c r="B121" s="81"/>
      <c r="C121" s="81"/>
      <c r="D121" s="81"/>
      <c r="E121" s="91"/>
    </row>
    <row r="122" spans="1:7" ht="16.5" thickBot="1">
      <c r="A122" s="92"/>
      <c r="B122" s="82"/>
      <c r="C122" s="94"/>
      <c r="D122" s="94"/>
      <c r="E122" s="93"/>
    </row>
    <row r="124" spans="1:7" ht="33.75" customHeight="1">
      <c r="B124" s="133" t="s">
        <v>228</v>
      </c>
      <c r="C124" s="133"/>
      <c r="D124" s="133"/>
      <c r="E124" s="133"/>
    </row>
    <row r="126" spans="1:7">
      <c r="A126" s="98"/>
      <c r="B126" s="4" t="s">
        <v>219</v>
      </c>
      <c r="C126" s="103">
        <v>226</v>
      </c>
    </row>
    <row r="127" spans="1:7">
      <c r="B127" s="140" t="s">
        <v>180</v>
      </c>
      <c r="C127" s="140"/>
      <c r="D127" s="141" t="s">
        <v>285</v>
      </c>
      <c r="E127" s="141"/>
      <c r="F127" s="104"/>
      <c r="G127" s="104"/>
    </row>
    <row r="128" spans="1:7" ht="16.5" thickBot="1"/>
    <row r="129" spans="1:7" ht="63">
      <c r="A129" s="87" t="s">
        <v>0</v>
      </c>
      <c r="B129" s="88" t="s">
        <v>1</v>
      </c>
      <c r="C129" s="88" t="s">
        <v>220</v>
      </c>
      <c r="D129" s="88" t="s">
        <v>221</v>
      </c>
      <c r="E129" s="89" t="s">
        <v>222</v>
      </c>
    </row>
    <row r="130" spans="1:7" s="80" customFormat="1" ht="16.5" thickBot="1">
      <c r="A130" s="105">
        <v>1</v>
      </c>
      <c r="B130" s="79">
        <v>2</v>
      </c>
      <c r="C130" s="79">
        <v>3</v>
      </c>
      <c r="D130" s="79">
        <v>4</v>
      </c>
      <c r="E130" s="106">
        <v>5</v>
      </c>
    </row>
    <row r="131" spans="1:7" ht="31.5">
      <c r="A131" s="87">
        <v>1</v>
      </c>
      <c r="B131" s="88" t="s">
        <v>287</v>
      </c>
      <c r="C131" s="88">
        <v>3500</v>
      </c>
      <c r="D131" s="88">
        <v>64</v>
      </c>
      <c r="E131" s="89">
        <v>223920</v>
      </c>
    </row>
    <row r="132" spans="1:7" ht="31.5">
      <c r="A132" s="90">
        <v>2</v>
      </c>
      <c r="B132" s="81" t="s">
        <v>289</v>
      </c>
      <c r="C132" s="81">
        <v>5040</v>
      </c>
      <c r="D132" s="81">
        <v>12</v>
      </c>
      <c r="E132" s="91">
        <v>60480</v>
      </c>
    </row>
    <row r="133" spans="1:7">
      <c r="A133" s="90">
        <v>3</v>
      </c>
      <c r="B133" s="81"/>
      <c r="C133" s="81"/>
      <c r="D133" s="81"/>
      <c r="E133" s="91"/>
    </row>
    <row r="134" spans="1:7">
      <c r="A134" s="90">
        <v>4</v>
      </c>
      <c r="B134" s="81"/>
      <c r="C134" s="81"/>
      <c r="D134" s="81"/>
      <c r="E134" s="91"/>
    </row>
    <row r="135" spans="1:7">
      <c r="A135" s="90"/>
      <c r="B135" s="81"/>
      <c r="C135" s="81"/>
      <c r="D135" s="81"/>
      <c r="E135" s="91"/>
    </row>
    <row r="136" spans="1:7" ht="16.5" thickBot="1">
      <c r="A136" s="92"/>
      <c r="B136" s="82" t="s">
        <v>90</v>
      </c>
      <c r="C136" s="94" t="s">
        <v>34</v>
      </c>
      <c r="D136" s="94" t="s">
        <v>34</v>
      </c>
      <c r="E136" s="93">
        <f>E131+E132+E133+E134+E135</f>
        <v>284400</v>
      </c>
    </row>
    <row r="138" spans="1:7">
      <c r="B138" s="133" t="s">
        <v>229</v>
      </c>
      <c r="C138" s="133"/>
      <c r="D138" s="133"/>
      <c r="E138" s="133"/>
    </row>
    <row r="140" spans="1:7">
      <c r="A140" s="98"/>
      <c r="B140" s="4" t="s">
        <v>219</v>
      </c>
      <c r="C140" s="103">
        <v>223</v>
      </c>
    </row>
    <row r="141" spans="1:7" ht="27.75" customHeight="1">
      <c r="B141" s="140" t="s">
        <v>180</v>
      </c>
      <c r="C141" s="140"/>
      <c r="D141" s="141" t="s">
        <v>285</v>
      </c>
      <c r="E141" s="141"/>
      <c r="F141" s="104"/>
      <c r="G141" s="104"/>
    </row>
    <row r="143" spans="1:7">
      <c r="B143" s="133" t="s">
        <v>310</v>
      </c>
      <c r="C143" s="133"/>
      <c r="D143" s="133"/>
      <c r="E143" s="133"/>
    </row>
    <row r="144" spans="1:7" ht="16.5" thickBot="1"/>
    <row r="145" spans="1:7" ht="47.25">
      <c r="A145" s="87" t="s">
        <v>0</v>
      </c>
      <c r="B145" s="88" t="s">
        <v>183</v>
      </c>
      <c r="C145" s="88" t="s">
        <v>230</v>
      </c>
      <c r="D145" s="88" t="s">
        <v>231</v>
      </c>
      <c r="E145" s="88" t="s">
        <v>232</v>
      </c>
      <c r="F145" s="89" t="s">
        <v>233</v>
      </c>
    </row>
    <row r="146" spans="1:7">
      <c r="A146" s="107">
        <v>1</v>
      </c>
      <c r="B146" s="76">
        <v>2</v>
      </c>
      <c r="C146" s="76">
        <v>3</v>
      </c>
      <c r="D146" s="76">
        <v>4</v>
      </c>
      <c r="E146" s="76">
        <v>5</v>
      </c>
      <c r="F146" s="101">
        <v>6</v>
      </c>
      <c r="G146" s="80"/>
    </row>
    <row r="147" spans="1:7">
      <c r="A147" s="90">
        <v>1</v>
      </c>
      <c r="B147" s="81" t="s">
        <v>307</v>
      </c>
      <c r="C147" s="81"/>
      <c r="D147" s="81"/>
      <c r="E147" s="81"/>
      <c r="F147" s="91">
        <v>1322468.52</v>
      </c>
    </row>
    <row r="148" spans="1:7">
      <c r="A148" s="90">
        <v>2</v>
      </c>
      <c r="B148" s="81" t="s">
        <v>308</v>
      </c>
      <c r="C148" s="81"/>
      <c r="D148" s="81"/>
      <c r="E148" s="81"/>
      <c r="F148" s="91">
        <v>1500000</v>
      </c>
    </row>
    <row r="149" spans="1:7">
      <c r="A149" s="90">
        <v>3</v>
      </c>
      <c r="B149" s="81" t="s">
        <v>309</v>
      </c>
      <c r="C149" s="81"/>
      <c r="D149" s="81"/>
      <c r="E149" s="81"/>
      <c r="F149" s="91">
        <v>250000</v>
      </c>
    </row>
    <row r="150" spans="1:7">
      <c r="A150" s="90"/>
      <c r="B150" s="81"/>
      <c r="C150" s="81"/>
      <c r="D150" s="81"/>
      <c r="E150" s="81"/>
      <c r="F150" s="91"/>
    </row>
    <row r="151" spans="1:7">
      <c r="A151" s="90"/>
      <c r="B151" s="81"/>
      <c r="C151" s="81"/>
      <c r="D151" s="81"/>
      <c r="E151" s="81"/>
      <c r="F151" s="91"/>
    </row>
    <row r="152" spans="1:7">
      <c r="A152" s="90"/>
      <c r="B152" s="81"/>
      <c r="C152" s="81"/>
      <c r="D152" s="81"/>
      <c r="E152" s="81"/>
      <c r="F152" s="91"/>
    </row>
    <row r="153" spans="1:7">
      <c r="A153" s="90"/>
      <c r="B153" s="81"/>
      <c r="C153" s="81"/>
      <c r="D153" s="81"/>
      <c r="E153" s="81"/>
      <c r="F153" s="91"/>
    </row>
    <row r="154" spans="1:7" ht="16.5" thickBot="1">
      <c r="A154" s="92"/>
      <c r="B154" s="82" t="s">
        <v>90</v>
      </c>
      <c r="C154" s="94" t="s">
        <v>34</v>
      </c>
      <c r="D154" s="94" t="s">
        <v>34</v>
      </c>
      <c r="E154" s="94" t="s">
        <v>34</v>
      </c>
      <c r="F154" s="93">
        <f>F147+F148+F149</f>
        <v>3072468.52</v>
      </c>
    </row>
    <row r="156" spans="1:7">
      <c r="B156" s="140" t="s">
        <v>234</v>
      </c>
      <c r="C156" s="140"/>
      <c r="D156" s="140"/>
      <c r="E156" s="140"/>
      <c r="F156" s="140"/>
    </row>
    <row r="157" spans="1:7" ht="16.5" thickBot="1"/>
    <row r="158" spans="1:7" ht="47.25">
      <c r="A158" s="87" t="s">
        <v>0</v>
      </c>
      <c r="B158" s="88" t="s">
        <v>183</v>
      </c>
      <c r="C158" s="88" t="s">
        <v>235</v>
      </c>
      <c r="D158" s="88" t="s">
        <v>236</v>
      </c>
      <c r="E158" s="89" t="s">
        <v>237</v>
      </c>
    </row>
    <row r="159" spans="1:7" s="80" customFormat="1" ht="16.5" thickBot="1">
      <c r="A159" s="105">
        <v>1</v>
      </c>
      <c r="B159" s="79">
        <v>2</v>
      </c>
      <c r="C159" s="79">
        <v>3</v>
      </c>
      <c r="D159" s="79">
        <v>4</v>
      </c>
      <c r="E159" s="106">
        <v>5</v>
      </c>
    </row>
    <row r="160" spans="1:7">
      <c r="A160" s="87">
        <v>1</v>
      </c>
      <c r="B160" s="88"/>
      <c r="C160" s="88"/>
      <c r="D160" s="88"/>
      <c r="E160" s="89"/>
    </row>
    <row r="161" spans="1:7">
      <c r="A161" s="90"/>
      <c r="B161" s="81"/>
      <c r="C161" s="81"/>
      <c r="D161" s="81"/>
      <c r="E161" s="91"/>
    </row>
    <row r="162" spans="1:7">
      <c r="A162" s="90"/>
      <c r="B162" s="81"/>
      <c r="C162" s="81"/>
      <c r="D162" s="81"/>
      <c r="E162" s="91"/>
    </row>
    <row r="163" spans="1:7">
      <c r="A163" s="90"/>
      <c r="B163" s="81"/>
      <c r="C163" s="81"/>
      <c r="D163" s="81"/>
      <c r="E163" s="91"/>
    </row>
    <row r="164" spans="1:7">
      <c r="A164" s="90"/>
      <c r="B164" s="81"/>
      <c r="C164" s="81"/>
      <c r="D164" s="81"/>
      <c r="E164" s="91"/>
    </row>
    <row r="165" spans="1:7" ht="16.5" thickBot="1">
      <c r="A165" s="92"/>
      <c r="B165" s="82" t="s">
        <v>90</v>
      </c>
      <c r="C165" s="94" t="s">
        <v>34</v>
      </c>
      <c r="D165" s="94" t="s">
        <v>34</v>
      </c>
      <c r="E165" s="93"/>
    </row>
    <row r="167" spans="1:7">
      <c r="B167" s="133" t="s">
        <v>238</v>
      </c>
      <c r="C167" s="133"/>
      <c r="D167" s="133"/>
      <c r="E167" s="133"/>
      <c r="F167" s="133"/>
    </row>
    <row r="168" spans="1:7" ht="16.5" thickBot="1"/>
    <row r="169" spans="1:7" ht="47.25">
      <c r="A169" s="87" t="s">
        <v>0</v>
      </c>
      <c r="B169" s="88" t="s">
        <v>239</v>
      </c>
      <c r="C169" s="88" t="s">
        <v>240</v>
      </c>
      <c r="D169" s="88" t="s">
        <v>241</v>
      </c>
      <c r="E169" s="108" t="s">
        <v>242</v>
      </c>
      <c r="F169" s="89" t="s">
        <v>243</v>
      </c>
    </row>
    <row r="170" spans="1:7">
      <c r="A170" s="107">
        <v>1</v>
      </c>
      <c r="B170" s="76">
        <v>2</v>
      </c>
      <c r="C170" s="76">
        <v>3</v>
      </c>
      <c r="D170" s="76">
        <v>4</v>
      </c>
      <c r="E170" s="76">
        <v>5</v>
      </c>
      <c r="F170" s="101">
        <v>6</v>
      </c>
      <c r="G170" s="80"/>
    </row>
    <row r="171" spans="1:7">
      <c r="A171" s="90">
        <v>1</v>
      </c>
      <c r="B171" s="81" t="s">
        <v>282</v>
      </c>
      <c r="C171" s="81"/>
      <c r="D171" s="81"/>
      <c r="E171" s="81"/>
      <c r="F171" s="91">
        <v>866500</v>
      </c>
    </row>
    <row r="172" spans="1:7">
      <c r="A172" s="90">
        <v>2</v>
      </c>
      <c r="B172" s="81" t="s">
        <v>283</v>
      </c>
      <c r="C172" s="81"/>
      <c r="D172" s="81"/>
      <c r="E172" s="81"/>
      <c r="F172" s="91">
        <v>1822700</v>
      </c>
    </row>
    <row r="173" spans="1:7">
      <c r="A173" s="90">
        <v>3</v>
      </c>
      <c r="B173" s="81" t="s">
        <v>284</v>
      </c>
      <c r="C173" s="81"/>
      <c r="D173" s="81"/>
      <c r="E173" s="81"/>
      <c r="F173" s="91">
        <v>291600</v>
      </c>
    </row>
    <row r="174" spans="1:7">
      <c r="A174" s="90"/>
      <c r="B174" s="81"/>
      <c r="C174" s="81"/>
      <c r="D174" s="81"/>
      <c r="E174" s="81"/>
      <c r="F174" s="91"/>
    </row>
    <row r="175" spans="1:7">
      <c r="A175" s="90"/>
      <c r="B175" s="81"/>
      <c r="C175" s="81"/>
      <c r="D175" s="81"/>
      <c r="E175" s="81"/>
      <c r="F175" s="91"/>
    </row>
    <row r="176" spans="1:7">
      <c r="A176" s="90"/>
      <c r="B176" s="81"/>
      <c r="C176" s="81"/>
      <c r="D176" s="81"/>
      <c r="E176" s="81"/>
      <c r="F176" s="91"/>
    </row>
    <row r="177" spans="1:6">
      <c r="A177" s="90"/>
      <c r="B177" s="81"/>
      <c r="C177" s="81"/>
      <c r="D177" s="81"/>
      <c r="E177" s="81"/>
      <c r="F177" s="91"/>
    </row>
    <row r="178" spans="1:6" ht="16.5" thickBot="1">
      <c r="A178" s="92"/>
      <c r="B178" s="82" t="s">
        <v>90</v>
      </c>
      <c r="C178" s="94" t="s">
        <v>34</v>
      </c>
      <c r="D178" s="94" t="s">
        <v>34</v>
      </c>
      <c r="E178" s="94" t="s">
        <v>34</v>
      </c>
      <c r="F178" s="93">
        <f>F171+F172+F173</f>
        <v>2980800</v>
      </c>
    </row>
    <row r="182" spans="1:6">
      <c r="B182" s="140" t="s">
        <v>244</v>
      </c>
      <c r="C182" s="140"/>
      <c r="D182" s="140"/>
      <c r="E182" s="140"/>
      <c r="F182" s="140"/>
    </row>
    <row r="183" spans="1:6" ht="16.5" thickBot="1"/>
    <row r="184" spans="1:6" ht="47.25">
      <c r="A184" s="87" t="s">
        <v>0</v>
      </c>
      <c r="B184" s="88" t="s">
        <v>1</v>
      </c>
      <c r="C184" s="88" t="s">
        <v>245</v>
      </c>
      <c r="D184" s="88" t="s">
        <v>246</v>
      </c>
      <c r="E184" s="89" t="s">
        <v>250</v>
      </c>
    </row>
    <row r="185" spans="1:6" s="80" customFormat="1" ht="16.5" thickBot="1">
      <c r="A185" s="105">
        <v>1</v>
      </c>
      <c r="B185" s="79">
        <v>2</v>
      </c>
      <c r="C185" s="79">
        <v>3</v>
      </c>
      <c r="D185" s="79">
        <v>4</v>
      </c>
      <c r="E185" s="106">
        <v>5</v>
      </c>
    </row>
    <row r="186" spans="1:6">
      <c r="A186" s="87"/>
      <c r="B186" s="88"/>
      <c r="C186" s="88"/>
      <c r="D186" s="88"/>
      <c r="E186" s="89"/>
    </row>
    <row r="187" spans="1:6">
      <c r="A187" s="90"/>
      <c r="B187" s="81"/>
      <c r="C187" s="81"/>
      <c r="D187" s="81"/>
      <c r="E187" s="91"/>
    </row>
    <row r="188" spans="1:6">
      <c r="A188" s="90"/>
      <c r="B188" s="81"/>
      <c r="C188" s="81"/>
      <c r="D188" s="81"/>
      <c r="E188" s="91"/>
    </row>
    <row r="189" spans="1:6">
      <c r="A189" s="90"/>
      <c r="B189" s="81"/>
      <c r="C189" s="81"/>
      <c r="D189" s="81"/>
      <c r="E189" s="91"/>
    </row>
    <row r="190" spans="1:6">
      <c r="A190" s="90"/>
      <c r="B190" s="81"/>
      <c r="C190" s="81"/>
      <c r="D190" s="81"/>
      <c r="E190" s="91"/>
    </row>
    <row r="191" spans="1:6" ht="16.5" thickBot="1">
      <c r="A191" s="92"/>
      <c r="B191" s="82" t="s">
        <v>90</v>
      </c>
      <c r="C191" s="94" t="s">
        <v>34</v>
      </c>
      <c r="D191" s="94" t="s">
        <v>34</v>
      </c>
      <c r="E191" s="93"/>
    </row>
    <row r="193" spans="1:5" ht="29.25" customHeight="1">
      <c r="B193" s="133" t="s">
        <v>247</v>
      </c>
      <c r="C193" s="133"/>
      <c r="D193" s="133"/>
      <c r="E193" s="133"/>
    </row>
    <row r="194" spans="1:5" ht="16.5" thickBot="1"/>
    <row r="195" spans="1:5" ht="47.25">
      <c r="A195" s="87" t="s">
        <v>0</v>
      </c>
      <c r="B195" s="88" t="s">
        <v>183</v>
      </c>
      <c r="C195" s="88" t="s">
        <v>248</v>
      </c>
      <c r="D195" s="88" t="s">
        <v>249</v>
      </c>
      <c r="E195" s="89" t="s">
        <v>251</v>
      </c>
    </row>
    <row r="196" spans="1:5" s="80" customFormat="1" ht="16.5" thickBot="1">
      <c r="A196" s="105">
        <v>1</v>
      </c>
      <c r="B196" s="79">
        <v>2</v>
      </c>
      <c r="C196" s="79">
        <v>3</v>
      </c>
      <c r="D196" s="79">
        <v>4</v>
      </c>
      <c r="E196" s="106">
        <v>5</v>
      </c>
    </row>
    <row r="197" spans="1:5">
      <c r="A197" s="87">
        <v>1</v>
      </c>
      <c r="B197" s="88"/>
      <c r="C197" s="81"/>
      <c r="D197" s="88"/>
      <c r="E197" s="89"/>
    </row>
    <row r="198" spans="1:5">
      <c r="A198" s="90">
        <v>2</v>
      </c>
      <c r="B198" s="81"/>
      <c r="C198" s="81"/>
      <c r="D198" s="81"/>
      <c r="E198" s="91"/>
    </row>
    <row r="199" spans="1:5">
      <c r="A199" s="90">
        <v>3</v>
      </c>
      <c r="B199" s="81"/>
      <c r="C199" s="81"/>
      <c r="D199" s="81"/>
      <c r="E199" s="91"/>
    </row>
    <row r="200" spans="1:5">
      <c r="A200" s="90">
        <v>4</v>
      </c>
      <c r="B200" s="81"/>
      <c r="C200" s="81"/>
      <c r="D200" s="81"/>
      <c r="E200" s="91"/>
    </row>
    <row r="201" spans="1:5">
      <c r="A201" s="90">
        <v>5</v>
      </c>
      <c r="B201" s="81"/>
      <c r="C201" s="81"/>
      <c r="D201" s="81"/>
      <c r="E201" s="91"/>
    </row>
    <row r="202" spans="1:5">
      <c r="A202" s="90">
        <v>6</v>
      </c>
      <c r="B202" s="81"/>
      <c r="C202" s="81"/>
      <c r="D202" s="81"/>
      <c r="E202" s="91"/>
    </row>
    <row r="203" spans="1:5">
      <c r="A203" s="90">
        <v>7</v>
      </c>
      <c r="B203" s="81"/>
      <c r="C203" s="81"/>
      <c r="D203" s="81"/>
      <c r="E203" s="91"/>
    </row>
    <row r="204" spans="1:5">
      <c r="A204" s="90">
        <v>8</v>
      </c>
      <c r="B204" s="81"/>
      <c r="C204" s="81"/>
      <c r="D204" s="81"/>
      <c r="E204" s="91"/>
    </row>
    <row r="205" spans="1:5">
      <c r="A205" s="90">
        <v>9</v>
      </c>
      <c r="B205" s="81"/>
      <c r="C205" s="81"/>
      <c r="D205" s="81"/>
      <c r="E205" s="91"/>
    </row>
    <row r="206" spans="1:5">
      <c r="A206" s="90">
        <v>10</v>
      </c>
      <c r="B206" s="81"/>
      <c r="C206" s="81"/>
      <c r="D206" s="81"/>
      <c r="E206" s="91"/>
    </row>
    <row r="207" spans="1:5">
      <c r="A207" s="90">
        <v>11</v>
      </c>
      <c r="B207" s="81"/>
      <c r="C207" s="81"/>
      <c r="D207" s="81"/>
      <c r="E207" s="91"/>
    </row>
    <row r="208" spans="1:5" ht="16.5" thickBot="1">
      <c r="A208" s="92"/>
      <c r="B208" s="82" t="s">
        <v>90</v>
      </c>
      <c r="C208" s="94" t="s">
        <v>34</v>
      </c>
      <c r="D208" s="94" t="s">
        <v>34</v>
      </c>
      <c r="E208" s="93">
        <f>E197+E198+E199+E200+E201+E202+E203+E204+E205+E206+E207</f>
        <v>0</v>
      </c>
    </row>
    <row r="214" spans="1:5">
      <c r="B214" s="133" t="s">
        <v>252</v>
      </c>
      <c r="C214" s="133"/>
      <c r="D214" s="133"/>
      <c r="E214" s="133"/>
    </row>
    <row r="215" spans="1:5" ht="16.5" thickBot="1"/>
    <row r="216" spans="1:5" ht="31.5">
      <c r="A216" s="87" t="s">
        <v>0</v>
      </c>
      <c r="B216" s="188" t="s">
        <v>183</v>
      </c>
      <c r="C216" s="189"/>
      <c r="D216" s="88" t="s">
        <v>253</v>
      </c>
      <c r="E216" s="89" t="s">
        <v>254</v>
      </c>
    </row>
    <row r="217" spans="1:5" s="80" customFormat="1" ht="16.5" thickBot="1">
      <c r="A217" s="105">
        <v>1</v>
      </c>
      <c r="B217" s="190">
        <v>2</v>
      </c>
      <c r="C217" s="191"/>
      <c r="D217" s="79">
        <v>4</v>
      </c>
      <c r="E217" s="106">
        <v>5</v>
      </c>
    </row>
    <row r="218" spans="1:5">
      <c r="A218" s="87">
        <v>1</v>
      </c>
      <c r="B218" s="188"/>
      <c r="C218" s="189"/>
      <c r="D218" s="88"/>
      <c r="E218" s="89"/>
    </row>
    <row r="219" spans="1:5">
      <c r="A219" s="90">
        <v>2</v>
      </c>
      <c r="B219" s="184"/>
      <c r="C219" s="185"/>
      <c r="D219" s="81"/>
      <c r="E219" s="91"/>
    </row>
    <row r="220" spans="1:5">
      <c r="A220" s="90">
        <v>3</v>
      </c>
      <c r="B220" s="184"/>
      <c r="C220" s="185"/>
      <c r="D220" s="81"/>
      <c r="E220" s="91"/>
    </row>
    <row r="221" spans="1:5">
      <c r="A221" s="90">
        <v>4</v>
      </c>
      <c r="B221" s="184"/>
      <c r="C221" s="185"/>
      <c r="D221" s="81"/>
      <c r="E221" s="91"/>
    </row>
    <row r="222" spans="1:5">
      <c r="A222" s="90">
        <v>5</v>
      </c>
      <c r="B222" s="184"/>
      <c r="C222" s="185"/>
      <c r="D222" s="81"/>
      <c r="E222" s="91"/>
    </row>
    <row r="223" spans="1:5">
      <c r="A223" s="90">
        <v>6</v>
      </c>
      <c r="B223" s="184"/>
      <c r="C223" s="185"/>
      <c r="D223" s="81"/>
      <c r="E223" s="91"/>
    </row>
    <row r="224" spans="1:5" ht="16.5" thickBot="1">
      <c r="A224" s="92"/>
      <c r="B224" s="186" t="s">
        <v>90</v>
      </c>
      <c r="C224" s="187"/>
      <c r="D224" s="94" t="s">
        <v>34</v>
      </c>
      <c r="E224" s="93">
        <f>E218+E219+E220+E221+E222+E223</f>
        <v>0</v>
      </c>
    </row>
    <row r="226" spans="1:5" ht="35.25" customHeight="1">
      <c r="B226" s="133" t="s">
        <v>255</v>
      </c>
      <c r="C226" s="133"/>
      <c r="D226" s="133"/>
      <c r="E226" s="133"/>
    </row>
    <row r="227" spans="1:5" ht="16.5" thickBot="1"/>
    <row r="228" spans="1:5" ht="47.25">
      <c r="A228" s="87" t="s">
        <v>0</v>
      </c>
      <c r="B228" s="88" t="s">
        <v>183</v>
      </c>
      <c r="C228" s="88" t="s">
        <v>245</v>
      </c>
      <c r="D228" s="88" t="s">
        <v>256</v>
      </c>
      <c r="E228" s="89" t="s">
        <v>257</v>
      </c>
    </row>
    <row r="229" spans="1:5" s="80" customFormat="1">
      <c r="A229" s="105">
        <v>1</v>
      </c>
      <c r="B229" s="79">
        <v>2</v>
      </c>
      <c r="C229" s="79">
        <v>3</v>
      </c>
      <c r="D229" s="79">
        <v>4</v>
      </c>
      <c r="E229" s="106">
        <v>5</v>
      </c>
    </row>
    <row r="230" spans="1:5" s="80" customFormat="1" ht="7.5" customHeight="1">
      <c r="A230" s="116"/>
      <c r="B230" s="117"/>
      <c r="C230" s="117"/>
      <c r="D230" s="117"/>
      <c r="E230" s="118"/>
    </row>
    <row r="231" spans="1:5" s="80" customFormat="1" ht="16.5" hidden="1" thickBot="1">
      <c r="A231" s="116"/>
      <c r="B231" s="117"/>
      <c r="C231" s="117"/>
      <c r="D231" s="117"/>
      <c r="E231" s="118"/>
    </row>
    <row r="232" spans="1:5" ht="31.5">
      <c r="A232" s="90">
        <v>2</v>
      </c>
      <c r="B232" s="81" t="s">
        <v>279</v>
      </c>
      <c r="C232" s="81">
        <v>12</v>
      </c>
      <c r="D232" s="81">
        <v>297916</v>
      </c>
      <c r="E232" s="91">
        <v>3575000</v>
      </c>
    </row>
    <row r="233" spans="1:5" ht="31.5">
      <c r="A233" s="90">
        <v>3</v>
      </c>
      <c r="B233" s="81" t="s">
        <v>286</v>
      </c>
      <c r="C233" s="81">
        <v>12</v>
      </c>
      <c r="D233" s="81">
        <v>24583</v>
      </c>
      <c r="E233" s="91">
        <v>295000</v>
      </c>
    </row>
    <row r="234" spans="1:5" ht="47.25">
      <c r="A234" s="90">
        <v>4</v>
      </c>
      <c r="B234" s="81" t="s">
        <v>291</v>
      </c>
      <c r="C234" s="81">
        <v>12</v>
      </c>
      <c r="D234" s="81">
        <v>12500</v>
      </c>
      <c r="E234" s="91">
        <v>150000</v>
      </c>
    </row>
    <row r="235" spans="1:5" ht="31.5">
      <c r="A235" s="90">
        <v>5</v>
      </c>
      <c r="B235" s="81" t="s">
        <v>290</v>
      </c>
      <c r="C235" s="81">
        <v>12</v>
      </c>
      <c r="D235" s="81">
        <v>4166</v>
      </c>
      <c r="E235" s="91">
        <v>50000</v>
      </c>
    </row>
    <row r="236" spans="1:5" ht="31.5">
      <c r="A236" s="90">
        <v>5</v>
      </c>
      <c r="B236" s="81" t="s">
        <v>288</v>
      </c>
      <c r="C236" s="81">
        <v>12</v>
      </c>
      <c r="D236" s="81">
        <v>7408</v>
      </c>
      <c r="E236" s="91">
        <v>88900</v>
      </c>
    </row>
    <row r="237" spans="1:5" ht="16.5" thickBot="1">
      <c r="A237" s="92"/>
      <c r="B237" s="82" t="s">
        <v>90</v>
      </c>
      <c r="C237" s="94"/>
      <c r="D237" s="94" t="s">
        <v>34</v>
      </c>
      <c r="E237" s="93">
        <f>E232+E233+E234+E235+E236</f>
        <v>4158900</v>
      </c>
    </row>
  </sheetData>
  <mergeCells count="74">
    <mergeCell ref="A15:B15"/>
    <mergeCell ref="C15:D15"/>
    <mergeCell ref="H20:H22"/>
    <mergeCell ref="I20:I22"/>
    <mergeCell ref="D20:G20"/>
    <mergeCell ref="E21:G21"/>
    <mergeCell ref="D21:D22"/>
    <mergeCell ref="A16:C16"/>
    <mergeCell ref="D16:H16"/>
    <mergeCell ref="B18:I18"/>
    <mergeCell ref="H7:I7"/>
    <mergeCell ref="H8:I8"/>
    <mergeCell ref="H9:I9"/>
    <mergeCell ref="D12:F12"/>
    <mergeCell ref="B13:H13"/>
    <mergeCell ref="H1:I1"/>
    <mergeCell ref="H2:I2"/>
    <mergeCell ref="H3:I3"/>
    <mergeCell ref="H5:I5"/>
    <mergeCell ref="H6:I6"/>
    <mergeCell ref="A33:B33"/>
    <mergeCell ref="B35:F35"/>
    <mergeCell ref="C20:C22"/>
    <mergeCell ref="B20:B22"/>
    <mergeCell ref="A20:A22"/>
    <mergeCell ref="B50:F50"/>
    <mergeCell ref="B63:G63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1:F81"/>
    <mergeCell ref="B82:F82"/>
    <mergeCell ref="B85:C85"/>
    <mergeCell ref="B124:E124"/>
    <mergeCell ref="B110:E110"/>
    <mergeCell ref="D113:E113"/>
    <mergeCell ref="D99:E99"/>
    <mergeCell ref="D85:E85"/>
    <mergeCell ref="B96:F96"/>
    <mergeCell ref="B99:C99"/>
    <mergeCell ref="B113:C113"/>
    <mergeCell ref="B127:C127"/>
    <mergeCell ref="D127:E127"/>
    <mergeCell ref="B138:E138"/>
    <mergeCell ref="B141:C141"/>
    <mergeCell ref="D141:E141"/>
    <mergeCell ref="B143:E143"/>
    <mergeCell ref="B156:F156"/>
    <mergeCell ref="B167:F167"/>
    <mergeCell ref="B182:F182"/>
    <mergeCell ref="B193:E193"/>
    <mergeCell ref="B214:E214"/>
    <mergeCell ref="B216:C216"/>
    <mergeCell ref="B217:C217"/>
    <mergeCell ref="B218:C218"/>
    <mergeCell ref="B219:C219"/>
    <mergeCell ref="B220:C220"/>
    <mergeCell ref="B221:C221"/>
    <mergeCell ref="B223:C223"/>
    <mergeCell ref="B224:C224"/>
    <mergeCell ref="B226:E226"/>
    <mergeCell ref="B222:C222"/>
  </mergeCells>
  <pageMargins left="0.70866141732283472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topLeftCell="A16" workbookViewId="0">
      <selection activeCell="J18" sqref="A17:XFD33"/>
    </sheetView>
  </sheetViews>
  <sheetFormatPr defaultRowHeight="15"/>
  <cols>
    <col min="9" max="9" width="0.42578125" customWidth="1"/>
  </cols>
  <sheetData>
    <row r="1" spans="1:9" ht="15.75">
      <c r="A1" s="4"/>
      <c r="B1" s="4"/>
      <c r="C1" s="4"/>
      <c r="D1" s="4"/>
      <c r="E1" s="4"/>
      <c r="F1" s="4"/>
      <c r="G1" s="4"/>
      <c r="H1" s="113"/>
      <c r="I1" s="113"/>
    </row>
    <row r="2" spans="1:9" ht="15.75">
      <c r="A2" s="4"/>
      <c r="B2" s="4"/>
      <c r="C2" s="4"/>
      <c r="D2" s="4"/>
      <c r="E2" s="4"/>
      <c r="F2" s="4"/>
      <c r="G2" s="4"/>
      <c r="H2" s="137"/>
      <c r="I2" s="137"/>
    </row>
    <row r="3" spans="1:9" ht="15.75">
      <c r="A3" s="4"/>
      <c r="B3" s="4"/>
      <c r="C3" s="4"/>
      <c r="D3" s="4"/>
      <c r="E3" s="4"/>
      <c r="F3" s="4"/>
      <c r="G3" s="4"/>
      <c r="H3" s="137"/>
      <c r="I3" s="137"/>
    </row>
    <row r="4" spans="1:9" ht="15.75">
      <c r="A4" s="4"/>
      <c r="B4" s="4"/>
      <c r="C4" s="4"/>
      <c r="D4" s="4"/>
      <c r="E4" s="4"/>
      <c r="F4" s="4"/>
      <c r="G4" s="4"/>
      <c r="H4" s="137"/>
      <c r="I4" s="137"/>
    </row>
    <row r="5" spans="1:9" ht="15.75">
      <c r="A5" s="4"/>
      <c r="B5" s="4"/>
      <c r="C5" s="4"/>
      <c r="D5" s="4"/>
      <c r="E5" s="4"/>
      <c r="F5" s="4"/>
      <c r="G5" s="4"/>
      <c r="H5" s="137"/>
      <c r="I5" s="137"/>
    </row>
    <row r="6" spans="1:9" ht="15.75">
      <c r="A6" s="4"/>
      <c r="B6" s="4"/>
      <c r="C6" s="4"/>
      <c r="D6" s="4"/>
      <c r="E6" s="4"/>
      <c r="F6" s="4"/>
      <c r="G6" s="4"/>
      <c r="H6" s="137"/>
      <c r="I6" s="137"/>
    </row>
    <row r="7" spans="1:9" ht="15.75">
      <c r="A7" s="4"/>
      <c r="B7" s="4"/>
      <c r="C7" s="4"/>
      <c r="D7" s="4"/>
      <c r="E7" s="4"/>
      <c r="F7" s="4"/>
      <c r="G7" s="4"/>
      <c r="H7" s="1"/>
      <c r="I7" s="1"/>
    </row>
    <row r="8" spans="1:9" ht="15.75">
      <c r="A8" s="4"/>
      <c r="B8" s="4"/>
      <c r="C8" s="4"/>
      <c r="D8" s="4"/>
      <c r="E8" s="4"/>
      <c r="F8" s="4"/>
      <c r="G8" s="4"/>
      <c r="H8" s="4"/>
      <c r="I8" s="4"/>
    </row>
    <row r="9" spans="1:9" ht="15.75">
      <c r="A9" s="4"/>
      <c r="B9" s="4"/>
      <c r="C9" s="4"/>
      <c r="D9" s="133"/>
      <c r="E9" s="133"/>
      <c r="F9" s="133"/>
      <c r="G9" s="4"/>
      <c r="H9" s="4"/>
      <c r="I9" s="4"/>
    </row>
    <row r="10" spans="1:9" ht="15.75">
      <c r="A10" s="4"/>
      <c r="B10" s="133"/>
      <c r="C10" s="133"/>
      <c r="D10" s="133"/>
      <c r="E10" s="133"/>
      <c r="F10" s="133"/>
      <c r="G10" s="133"/>
      <c r="H10" s="133"/>
      <c r="I10" s="4"/>
    </row>
    <row r="11" spans="1:9" ht="15.75">
      <c r="A11" s="4"/>
      <c r="B11" s="114"/>
      <c r="C11" s="114"/>
      <c r="D11" s="114"/>
      <c r="E11" s="114"/>
      <c r="F11" s="114"/>
      <c r="G11" s="114"/>
      <c r="H11" s="114"/>
      <c r="I11" s="4"/>
    </row>
    <row r="12" spans="1:9" ht="15.75">
      <c r="A12" s="133"/>
      <c r="B12" s="133"/>
      <c r="C12" s="141"/>
      <c r="D12" s="141"/>
      <c r="E12" s="114"/>
      <c r="F12" s="114"/>
      <c r="G12" s="114"/>
      <c r="H12" s="114"/>
      <c r="I12" s="4"/>
    </row>
    <row r="13" spans="1:9" ht="15.75">
      <c r="A13" s="133"/>
      <c r="B13" s="133"/>
      <c r="C13" s="133"/>
      <c r="D13" s="141"/>
      <c r="E13" s="141"/>
      <c r="F13" s="141"/>
      <c r="G13" s="141"/>
      <c r="H13" s="141"/>
      <c r="I13" s="4"/>
    </row>
    <row r="14" spans="1:9" ht="300" customHeight="1">
      <c r="A14" s="4"/>
      <c r="B14" s="114"/>
      <c r="C14" s="114"/>
      <c r="D14" s="114"/>
      <c r="E14" s="114"/>
      <c r="F14" s="114"/>
      <c r="G14" s="114"/>
      <c r="H14" s="114"/>
      <c r="I14" s="4"/>
    </row>
    <row r="15" spans="1:9" ht="15.75">
      <c r="A15" s="4"/>
      <c r="B15" s="133" t="s">
        <v>181</v>
      </c>
      <c r="C15" s="133"/>
      <c r="D15" s="133"/>
      <c r="E15" s="133"/>
      <c r="F15" s="133"/>
      <c r="G15" s="133"/>
      <c r="H15" s="133"/>
      <c r="I15" s="133"/>
    </row>
    <row r="16" spans="1:9" ht="16.5" thickBot="1">
      <c r="A16" s="4"/>
      <c r="B16" s="114"/>
      <c r="C16" s="114"/>
      <c r="D16" s="114"/>
      <c r="E16" s="114"/>
      <c r="F16" s="114"/>
      <c r="G16" s="114"/>
      <c r="H16" s="114"/>
      <c r="I16" s="114"/>
    </row>
    <row r="17" spans="1:9" ht="15.75">
      <c r="A17" s="196" t="s">
        <v>0</v>
      </c>
      <c r="B17" s="159"/>
      <c r="C17" s="159"/>
      <c r="D17" s="194"/>
      <c r="E17" s="194"/>
      <c r="F17" s="194"/>
      <c r="G17" s="194"/>
      <c r="H17" s="159"/>
      <c r="I17" s="160"/>
    </row>
    <row r="18" spans="1:9" ht="15.75">
      <c r="A18" s="197"/>
      <c r="B18" s="152"/>
      <c r="C18" s="152"/>
      <c r="D18" s="169"/>
      <c r="E18" s="128"/>
      <c r="F18" s="128"/>
      <c r="G18" s="128"/>
      <c r="H18" s="152"/>
      <c r="I18" s="199"/>
    </row>
    <row r="19" spans="1:9" ht="16.5" thickBot="1">
      <c r="A19" s="198"/>
      <c r="B19" s="169"/>
      <c r="C19" s="169"/>
      <c r="D19" s="201"/>
      <c r="E19" s="83"/>
      <c r="F19" s="83"/>
      <c r="G19" s="83"/>
      <c r="H19" s="169"/>
      <c r="I19" s="200"/>
    </row>
    <row r="20" spans="1:9" ht="16.5" thickBot="1">
      <c r="A20" s="84">
        <v>1</v>
      </c>
      <c r="B20" s="85"/>
      <c r="C20" s="85"/>
      <c r="D20" s="85"/>
      <c r="E20" s="85"/>
      <c r="F20" s="85"/>
      <c r="G20" s="85"/>
      <c r="H20" s="85"/>
      <c r="I20" s="86"/>
    </row>
    <row r="21" spans="1:9" ht="15.75">
      <c r="A21" s="87">
        <v>1</v>
      </c>
      <c r="B21" s="88"/>
      <c r="C21" s="88"/>
      <c r="D21" s="88"/>
      <c r="E21" s="88"/>
      <c r="F21" s="88"/>
      <c r="G21" s="88"/>
      <c r="H21" s="88"/>
      <c r="I21" s="89"/>
    </row>
    <row r="22" spans="1:9" ht="15.75">
      <c r="A22" s="90">
        <v>2</v>
      </c>
      <c r="B22" s="81"/>
      <c r="C22" s="81"/>
      <c r="D22" s="81"/>
      <c r="E22" s="81"/>
      <c r="F22" s="81"/>
      <c r="G22" s="81"/>
      <c r="H22" s="81"/>
      <c r="I22" s="91"/>
    </row>
    <row r="23" spans="1:9" ht="15.75">
      <c r="A23" s="90">
        <v>3</v>
      </c>
      <c r="B23" s="81"/>
      <c r="C23" s="81"/>
      <c r="D23" s="81"/>
      <c r="E23" s="81"/>
      <c r="F23" s="81"/>
      <c r="G23" s="81"/>
      <c r="H23" s="81"/>
      <c r="I23" s="91"/>
    </row>
    <row r="24" spans="1:9" ht="15.75">
      <c r="A24" s="90">
        <v>4</v>
      </c>
      <c r="B24" s="81"/>
      <c r="C24" s="81"/>
      <c r="D24" s="81"/>
      <c r="E24" s="81"/>
      <c r="F24" s="81"/>
      <c r="G24" s="81"/>
      <c r="H24" s="81"/>
      <c r="I24" s="91"/>
    </row>
    <row r="25" spans="1:9" ht="15.75">
      <c r="A25" s="90">
        <v>5</v>
      </c>
      <c r="B25" s="81"/>
      <c r="C25" s="81"/>
      <c r="D25" s="81"/>
      <c r="E25" s="81"/>
      <c r="F25" s="81"/>
      <c r="G25" s="81"/>
      <c r="H25" s="81"/>
      <c r="I25" s="91"/>
    </row>
    <row r="26" spans="1:9" ht="15.75">
      <c r="A26" s="90">
        <v>6</v>
      </c>
      <c r="B26" s="81"/>
      <c r="C26" s="81"/>
      <c r="D26" s="81"/>
      <c r="E26" s="81"/>
      <c r="F26" s="81"/>
      <c r="G26" s="81"/>
      <c r="H26" s="81"/>
      <c r="I26" s="91"/>
    </row>
    <row r="27" spans="1:9" ht="15.75">
      <c r="A27" s="90"/>
      <c r="B27" s="81"/>
      <c r="C27" s="81"/>
      <c r="D27" s="81"/>
      <c r="E27" s="81"/>
      <c r="F27" s="81"/>
      <c r="G27" s="81"/>
      <c r="H27" s="81"/>
      <c r="I27" s="91"/>
    </row>
    <row r="28" spans="1:9" ht="15.75">
      <c r="A28" s="90"/>
      <c r="B28" s="81"/>
      <c r="C28" s="81"/>
      <c r="D28" s="81"/>
      <c r="E28" s="81"/>
      <c r="F28" s="81"/>
      <c r="G28" s="81"/>
      <c r="H28" s="81"/>
      <c r="I28" s="91"/>
    </row>
    <row r="29" spans="1:9" ht="15.75">
      <c r="A29" s="90"/>
      <c r="B29" s="81"/>
      <c r="C29" s="81"/>
      <c r="D29" s="81"/>
      <c r="E29" s="81"/>
      <c r="F29" s="81"/>
      <c r="G29" s="81"/>
      <c r="H29" s="81"/>
      <c r="I29" s="91"/>
    </row>
    <row r="30" spans="1:9" ht="15.75">
      <c r="A30" s="90"/>
      <c r="B30" s="81"/>
      <c r="C30" s="81"/>
      <c r="D30" s="81"/>
      <c r="E30" s="81"/>
      <c r="F30" s="81"/>
      <c r="G30" s="81"/>
      <c r="H30" s="81"/>
      <c r="I30" s="91"/>
    </row>
    <row r="31" spans="1:9" ht="15.75">
      <c r="A31" s="90"/>
      <c r="B31" s="81"/>
      <c r="C31" s="81"/>
      <c r="D31" s="81"/>
      <c r="E31" s="81"/>
      <c r="F31" s="81"/>
      <c r="G31" s="81"/>
      <c r="H31" s="81"/>
      <c r="I31" s="91"/>
    </row>
    <row r="32" spans="1:9" ht="16.5" thickBot="1">
      <c r="A32" s="195" t="s">
        <v>90</v>
      </c>
      <c r="B32" s="187"/>
      <c r="C32" s="94" t="s">
        <v>34</v>
      </c>
      <c r="D32" s="94"/>
      <c r="E32" s="94" t="s">
        <v>34</v>
      </c>
      <c r="F32" s="94" t="s">
        <v>34</v>
      </c>
      <c r="G32" s="94" t="s">
        <v>34</v>
      </c>
      <c r="H32" s="94" t="s">
        <v>34</v>
      </c>
      <c r="I32" s="93">
        <f>I21+I22+I23+I24+I25+I26</f>
        <v>0</v>
      </c>
    </row>
    <row r="33" spans="1:9" ht="15.75">
      <c r="A33" s="4"/>
      <c r="B33" s="4"/>
      <c r="C33" s="4"/>
      <c r="D33" s="4"/>
      <c r="E33" s="4"/>
      <c r="F33" s="4"/>
      <c r="G33" s="4"/>
      <c r="H33" s="4"/>
      <c r="I33" s="4"/>
    </row>
    <row r="34" spans="1:9" ht="15.75">
      <c r="A34" s="4"/>
      <c r="B34" s="133" t="s">
        <v>182</v>
      </c>
      <c r="C34" s="133"/>
      <c r="D34" s="133"/>
      <c r="E34" s="133"/>
      <c r="F34" s="133"/>
      <c r="G34" s="4"/>
      <c r="H34" s="4"/>
      <c r="I34" s="4"/>
    </row>
    <row r="35" spans="1:9" ht="15.75">
      <c r="A35" s="4"/>
      <c r="B35" s="133"/>
      <c r="C35" s="133"/>
      <c r="D35" s="133"/>
      <c r="E35" s="133"/>
      <c r="F35" s="133"/>
      <c r="G35" s="4"/>
      <c r="H35" s="4"/>
      <c r="I35" s="4"/>
    </row>
  </sheetData>
  <mergeCells count="23">
    <mergeCell ref="B35:F35"/>
    <mergeCell ref="H2:I2"/>
    <mergeCell ref="D9:F9"/>
    <mergeCell ref="B10:H10"/>
    <mergeCell ref="A12:B12"/>
    <mergeCell ref="C12:D12"/>
    <mergeCell ref="A13:C13"/>
    <mergeCell ref="D13:H13"/>
    <mergeCell ref="B15:I15"/>
    <mergeCell ref="A17:A19"/>
    <mergeCell ref="B17:B19"/>
    <mergeCell ref="H3:I3"/>
    <mergeCell ref="H4:I4"/>
    <mergeCell ref="A32:B32"/>
    <mergeCell ref="B34:F34"/>
    <mergeCell ref="C17:C19"/>
    <mergeCell ref="H5:I5"/>
    <mergeCell ref="H6:I6"/>
    <mergeCell ref="I17:I19"/>
    <mergeCell ref="D18:D19"/>
    <mergeCell ref="E18:G18"/>
    <mergeCell ref="D17:G17"/>
    <mergeCell ref="H17:H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титул лист</vt:lpstr>
      <vt:lpstr>таблица 1</vt:lpstr>
      <vt:lpstr>таблица 2</vt:lpstr>
      <vt:lpstr>таблица 3</vt:lpstr>
      <vt:lpstr>таблица 4</vt:lpstr>
      <vt:lpstr>сведения</vt:lpstr>
      <vt:lpstr>Таблица 2.1</vt:lpstr>
      <vt:lpstr>обоснования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2018-01-23T08:42:24Z</dcterms:modified>
</cp:coreProperties>
</file>